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sA\"/>
    </mc:Choice>
  </mc:AlternateContent>
  <xr:revisionPtr revIDLastSave="0" documentId="13_ncr:1_{0ACCADE7-33DD-4EE7-8ACE-F5DB0A55C453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5" r:id="rId1"/>
    <sheet name="AA" sheetId="1" r:id="rId2"/>
    <sheet name="conversion before graphs" sheetId="7" r:id="rId3"/>
    <sheet name="WT" sheetId="6" r:id="rId4"/>
    <sheet name="Mut19N65D_1" sheetId="10" r:id="rId5"/>
    <sheet name="Mut19_2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F11" i="7" l="1"/>
  <c r="G17" i="7" l="1"/>
  <c r="K17" i="7"/>
  <c r="J17" i="7"/>
  <c r="I17" i="7"/>
  <c r="H17" i="7"/>
  <c r="F17" i="7"/>
  <c r="K16" i="7"/>
  <c r="J16" i="7"/>
  <c r="I16" i="7"/>
  <c r="H16" i="7"/>
  <c r="G16" i="7"/>
  <c r="F16" i="7"/>
  <c r="K15" i="7"/>
  <c r="J15" i="7"/>
  <c r="I15" i="7"/>
  <c r="H15" i="7"/>
  <c r="G15" i="7"/>
  <c r="F15" i="7"/>
  <c r="K11" i="7"/>
  <c r="J11" i="7"/>
  <c r="I11" i="7"/>
  <c r="H11" i="7"/>
  <c r="G11" i="7"/>
  <c r="K10" i="7"/>
  <c r="J10" i="7"/>
  <c r="I10" i="7"/>
  <c r="H10" i="7"/>
  <c r="G10" i="7"/>
  <c r="F10" i="7"/>
  <c r="K9" i="7"/>
  <c r="J9" i="7"/>
  <c r="I9" i="7"/>
  <c r="H9" i="7"/>
  <c r="G9" i="7"/>
  <c r="F9" i="7"/>
  <c r="K14" i="7"/>
  <c r="K8" i="7"/>
  <c r="J14" i="7"/>
  <c r="J8" i="7"/>
  <c r="I14" i="7"/>
  <c r="I8" i="7"/>
  <c r="H14" i="7"/>
  <c r="H8" i="7"/>
  <c r="G14" i="7"/>
  <c r="G8" i="7"/>
  <c r="F14" i="7"/>
  <c r="F8" i="7"/>
  <c r="K5" i="7"/>
  <c r="J5" i="7"/>
  <c r="I5" i="7"/>
  <c r="H5" i="7"/>
  <c r="G5" i="7"/>
  <c r="F5" i="7"/>
  <c r="K4" i="7"/>
  <c r="J4" i="7"/>
  <c r="I4" i="7"/>
  <c r="H4" i="7"/>
  <c r="G4" i="7"/>
  <c r="F4" i="7"/>
  <c r="K3" i="7"/>
  <c r="J3" i="7"/>
  <c r="I3" i="7"/>
  <c r="H3" i="7"/>
  <c r="G3" i="7"/>
  <c r="F3" i="7"/>
  <c r="K2" i="7"/>
  <c r="J2" i="7"/>
  <c r="I2" i="7"/>
  <c r="H2" i="7"/>
  <c r="G2" i="7"/>
  <c r="F2" i="7"/>
  <c r="F62" i="1" l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36" i="1" l="1"/>
  <c r="J36" i="1" s="1"/>
  <c r="K36" i="1" s="1"/>
  <c r="L36" i="1" s="1"/>
  <c r="M36" i="1" s="1"/>
  <c r="N36" i="1" s="1"/>
  <c r="F37" i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F54" i="1"/>
  <c r="J54" i="1" s="1"/>
  <c r="K54" i="1" s="1"/>
  <c r="L54" i="1" s="1"/>
  <c r="M54" i="1" s="1"/>
  <c r="N54" i="1" s="1"/>
  <c r="F55" i="1"/>
  <c r="F56" i="1"/>
  <c r="J56" i="1" s="1"/>
  <c r="K56" i="1" s="1"/>
  <c r="L56" i="1" s="1"/>
  <c r="M56" i="1" s="1"/>
  <c r="N56" i="1" s="1"/>
  <c r="F57" i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55" i="1" l="1"/>
  <c r="K55" i="1" s="1"/>
  <c r="L55" i="1" s="1"/>
  <c r="M55" i="1" s="1"/>
  <c r="N55" i="1" s="1"/>
  <c r="J61" i="1"/>
  <c r="K61" i="1" s="1"/>
  <c r="L61" i="1" s="1"/>
  <c r="M61" i="1" s="1"/>
  <c r="N61" i="1" s="1"/>
  <c r="J57" i="1"/>
  <c r="K57" i="1" s="1"/>
  <c r="L57" i="1" s="1"/>
  <c r="M57" i="1" s="1"/>
  <c r="N57" i="1" s="1"/>
  <c r="J53" i="1"/>
  <c r="K53" i="1" s="1"/>
  <c r="L53" i="1" s="1"/>
  <c r="M53" i="1" s="1"/>
  <c r="N53" i="1" s="1"/>
  <c r="J49" i="1"/>
  <c r="K49" i="1" s="1"/>
  <c r="L49" i="1" s="1"/>
  <c r="M49" i="1" s="1"/>
  <c r="N49" i="1" s="1"/>
  <c r="J45" i="1"/>
  <c r="K45" i="1" s="1"/>
  <c r="L45" i="1" s="1"/>
  <c r="M45" i="1" s="1"/>
  <c r="N45" i="1" s="1"/>
  <c r="J41" i="1"/>
  <c r="K41" i="1" s="1"/>
  <c r="L41" i="1" s="1"/>
  <c r="M41" i="1" s="1"/>
  <c r="N41" i="1" s="1"/>
  <c r="J37" i="1"/>
  <c r="K37" i="1" s="1"/>
  <c r="L37" i="1" s="1"/>
  <c r="M37" i="1" s="1"/>
  <c r="N37" i="1" s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J25" i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4" i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<sst xmlns="http://schemas.openxmlformats.org/spreadsheetml/2006/main" count="28" uniqueCount="17">
  <si>
    <t>Sample Name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</si>
  <si>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</si>
  <si>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</si>
  <si>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</si>
  <si>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</si>
  <si>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</si>
  <si>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</si>
  <si>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</si>
  <si>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</si>
  <si>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</si>
  <si>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nmol AA/min</t>
  </si>
  <si>
    <t>nmol AA/min/mg cpla2</t>
  </si>
  <si>
    <t>wt</t>
  </si>
  <si>
    <t>mut19</t>
  </si>
  <si>
    <t>AA d8</t>
  </si>
  <si>
    <t xml:space="preserve">concentration 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</si>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</sst>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WT!$B$2:$B$6</c:f>
              <c:numCache>
                <c:formatCode>General</c:formatCode>
                <c:ptCount val="5"/>
                <c:pt idx="0">
                  <c:v>0</c:v>
                </c:pt>
                <c:pt idx="1">
                  <c:v>13.782934141379538</c:v>
                </c:pt>
                <c:pt idx="2">
                  <c:v>20.015621054683098</c:v>
                </c:pt>
                <c:pt idx="3">
                  <c:v>31.225878336238171</c:v>
                </c:pt>
                <c:pt idx="4">
                  <c:v>41.332143700748254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Mut19N65D_1!$D$2:$D$6</c:f>
              <c:numCache>
                <c:formatCode>General</c:formatCode>
                <c:ptCount val="5"/>
                <c:pt idx="0">
                  <c:v>0</c:v>
                </c:pt>
                <c:pt idx="1">
                  <c:v>15.00043568031448</c:v>
                </c:pt>
                <c:pt idx="2">
                  <c:v>34.391929593928523</c:v>
                </c:pt>
                <c:pt idx="3">
                  <c:v>68.565029394551615</c:v>
                </c:pt>
                <c:pt idx="4">
                  <c:v>100.89423266820141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0-4725-A94B-913C4105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Mut19N65D_1!$E$2:$E$6</c:f>
              <c:numCache>
                <c:formatCode>General</c:formatCode>
                <c:ptCount val="5"/>
                <c:pt idx="0">
                  <c:v>0</c:v>
                </c:pt>
                <c:pt idx="1">
                  <c:v>22.010834940114254</c:v>
                </c:pt>
                <c:pt idx="2">
                  <c:v>51.004025037245654</c:v>
                </c:pt>
                <c:pt idx="3">
                  <c:v>92.129274037370891</c:v>
                </c:pt>
                <c:pt idx="4">
                  <c:v>133.48073565075288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7-4431-9801-82D5FF4F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Mut19N65D_1!$F$2:$F$6</c:f>
              <c:numCache>
                <c:formatCode>General</c:formatCode>
                <c:ptCount val="5"/>
                <c:pt idx="0">
                  <c:v>0</c:v>
                </c:pt>
                <c:pt idx="1">
                  <c:v>27.760286757241769</c:v>
                </c:pt>
                <c:pt idx="2">
                  <c:v>65.737352106084543</c:v>
                </c:pt>
                <c:pt idx="3">
                  <c:v>109.72159340339921</c:v>
                </c:pt>
                <c:pt idx="4">
                  <c:v>165.7854777520659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E21-8697-D7D0EC719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Mut19N65D_1!$G$2:$G$6</c:f>
              <c:numCache>
                <c:formatCode>General</c:formatCode>
                <c:ptCount val="5"/>
                <c:pt idx="0">
                  <c:v>0</c:v>
                </c:pt>
                <c:pt idx="1">
                  <c:v>32.491128323898494</c:v>
                </c:pt>
                <c:pt idx="2">
                  <c:v>71.117394245428571</c:v>
                </c:pt>
                <c:pt idx="3">
                  <c:v>118.80311837416863</c:v>
                </c:pt>
                <c:pt idx="4">
                  <c:v>168.12435051949703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A-4738-8785-C428F9413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Mut19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Mut19N65D_1!$A$59:$A$69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Mut19N65D_1!$B$59:$B$69</c:f>
              <c:numCache>
                <c:formatCode>General</c:formatCode>
                <c:ptCount val="11"/>
                <c:pt idx="0">
                  <c:v>0</c:v>
                </c:pt>
                <c:pt idx="1">
                  <c:v>0.20710000000000001</c:v>
                </c:pt>
                <c:pt idx="2">
                  <c:v>0.77490000000000003</c:v>
                </c:pt>
                <c:pt idx="3">
                  <c:v>1.7023999999999999</c:v>
                </c:pt>
                <c:pt idx="4">
                  <c:v>2.2471999999999999</c:v>
                </c:pt>
                <c:pt idx="5">
                  <c:v>2.7568999999999999</c:v>
                </c:pt>
                <c:pt idx="6">
                  <c:v>2.8170999999999999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F-4F2C-8214-4B04ABC3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Mut19_2!$B$2:$B$7</c:f>
              <c:numCache>
                <c:formatCode>General</c:formatCode>
                <c:ptCount val="6"/>
                <c:pt idx="0">
                  <c:v>0</c:v>
                </c:pt>
                <c:pt idx="1">
                  <c:v>5.6876702100398129</c:v>
                </c:pt>
                <c:pt idx="2">
                  <c:v>7.3899658714953906</c:v>
                </c:pt>
                <c:pt idx="3">
                  <c:v>9.9189073410140249</c:v>
                </c:pt>
                <c:pt idx="4">
                  <c:v>12.076907649207097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27-403F-AA4E-FFB95BE63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Mut19_2!$C$2:$C$7</c:f>
              <c:numCache>
                <c:formatCode>General</c:formatCode>
                <c:ptCount val="6"/>
                <c:pt idx="0">
                  <c:v>0</c:v>
                </c:pt>
                <c:pt idx="1">
                  <c:v>7.237397844892258</c:v>
                </c:pt>
                <c:pt idx="2">
                  <c:v>17.597309149656713</c:v>
                </c:pt>
                <c:pt idx="3">
                  <c:v>30.666940020729911</c:v>
                </c:pt>
                <c:pt idx="4">
                  <c:v>51.563997651081031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F-4DFB-9F1F-6B0B5B5E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Mut19_2!$D$2:$D$7</c:f>
              <c:numCache>
                <c:formatCode>General</c:formatCode>
                <c:ptCount val="6"/>
                <c:pt idx="0">
                  <c:v>0</c:v>
                </c:pt>
                <c:pt idx="1">
                  <c:v>15.957227168485231</c:v>
                </c:pt>
                <c:pt idx="2">
                  <c:v>25.228224875314375</c:v>
                </c:pt>
                <c:pt idx="3">
                  <c:v>72.219029699344148</c:v>
                </c:pt>
                <c:pt idx="4">
                  <c:v>109.53273992879255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87-4BFB-8DE1-054768A3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Mut19_2!$E$2:$E$7</c:f>
              <c:numCache>
                <c:formatCode>General</c:formatCode>
                <c:ptCount val="6"/>
                <c:pt idx="0">
                  <c:v>0</c:v>
                </c:pt>
                <c:pt idx="1">
                  <c:v>23.907656673798638</c:v>
                </c:pt>
                <c:pt idx="2">
                  <c:v>61.463003999441838</c:v>
                </c:pt>
                <c:pt idx="3">
                  <c:v>100.98245263264459</c:v>
                </c:pt>
                <c:pt idx="4">
                  <c:v>154.15706916788261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4-4894-B7FA-B3C913F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Mut19_2!$F$2:$F$7</c:f>
              <c:numCache>
                <c:formatCode>General</c:formatCode>
                <c:ptCount val="6"/>
                <c:pt idx="0">
                  <c:v>0</c:v>
                </c:pt>
                <c:pt idx="1">
                  <c:v>31.098943871456715</c:v>
                </c:pt>
                <c:pt idx="2">
                  <c:v>76.382076191166817</c:v>
                </c:pt>
                <c:pt idx="3">
                  <c:v>121.06751543734548</c:v>
                </c:pt>
                <c:pt idx="4">
                  <c:v>175.7036149392581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3-49BF-AD46-7E7041D8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WT!$C$2:$C$6</c:f>
              <c:numCache>
                <c:formatCode>General</c:formatCode>
                <c:ptCount val="5"/>
                <c:pt idx="0">
                  <c:v>0</c:v>
                </c:pt>
                <c:pt idx="1">
                  <c:v>38.363581628577229</c:v>
                </c:pt>
                <c:pt idx="2">
                  <c:v>94.760401286609351</c:v>
                </c:pt>
                <c:pt idx="3">
                  <c:v>153.59335237438808</c:v>
                </c:pt>
                <c:pt idx="4">
                  <c:v>181.04981169270215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Mut19_2!$G$2:$G$7</c:f>
              <c:numCache>
                <c:formatCode>General</c:formatCode>
                <c:ptCount val="6"/>
                <c:pt idx="0">
                  <c:v>0</c:v>
                </c:pt>
                <c:pt idx="1">
                  <c:v>36.344704915996488</c:v>
                </c:pt>
                <c:pt idx="2">
                  <c:v>81.986578221523516</c:v>
                </c:pt>
                <c:pt idx="3">
                  <c:v>128.6401466519568</c:v>
                </c:pt>
                <c:pt idx="4">
                  <c:v>184.90120369832087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4-4E74-99B5-3FD5FF5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19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Mut19_2!$A$59:$A$69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Mut19_2!$B$59:$B$69</c:f>
              <c:numCache>
                <c:formatCode>General</c:formatCode>
                <c:ptCount val="11"/>
                <c:pt idx="0">
                  <c:v>0</c:v>
                </c:pt>
                <c:pt idx="1">
                  <c:v>0.18920000000000001</c:v>
                </c:pt>
                <c:pt idx="2">
                  <c:v>0.84370000000000001</c:v>
                </c:pt>
                <c:pt idx="3">
                  <c:v>1.8354999999999999</c:v>
                </c:pt>
                <c:pt idx="4">
                  <c:v>2.5693000000000001</c:v>
                </c:pt>
                <c:pt idx="5">
                  <c:v>2.9424999999999999</c:v>
                </c:pt>
                <c:pt idx="6">
                  <c:v>3.0807000000000002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0-4B9F-B40D-A13C21FC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WT!$D$2:$D$6</c:f>
              <c:numCache>
                <c:formatCode>General</c:formatCode>
                <c:ptCount val="5"/>
                <c:pt idx="0">
                  <c:v>0</c:v>
                </c:pt>
                <c:pt idx="1">
                  <c:v>45.888834568466258</c:v>
                </c:pt>
                <c:pt idx="2">
                  <c:v>107.79665316825186</c:v>
                </c:pt>
                <c:pt idx="3">
                  <c:v>184.39892538606742</c:v>
                </c:pt>
                <c:pt idx="4">
                  <c:v>251.72003901739907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WT!$E$2:$E$6</c:f>
              <c:numCache>
                <c:formatCode>General</c:formatCode>
                <c:ptCount val="5"/>
                <c:pt idx="0">
                  <c:v>0</c:v>
                </c:pt>
                <c:pt idx="1">
                  <c:v>47.814140483749469</c:v>
                </c:pt>
                <c:pt idx="2">
                  <c:v>115.70833413472907</c:v>
                </c:pt>
                <c:pt idx="3">
                  <c:v>181.33494968779425</c:v>
                </c:pt>
                <c:pt idx="4">
                  <c:v>259.96279530242009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WT!$F$2:$F$6</c:f>
              <c:numCache>
                <c:formatCode>General</c:formatCode>
                <c:ptCount val="5"/>
                <c:pt idx="0">
                  <c:v>0</c:v>
                </c:pt>
                <c:pt idx="1">
                  <c:v>48.419104809142603</c:v>
                </c:pt>
                <c:pt idx="2">
                  <c:v>110.68203299329866</c:v>
                </c:pt>
                <c:pt idx="3">
                  <c:v>188.45086011099357</c:v>
                </c:pt>
                <c:pt idx="4">
                  <c:v>259.31964481529224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WT!$G$2:$G$6</c:f>
              <c:numCache>
                <c:formatCode>General</c:formatCode>
                <c:ptCount val="5"/>
                <c:pt idx="0">
                  <c:v>0</c:v>
                </c:pt>
                <c:pt idx="1">
                  <c:v>51.188438497535145</c:v>
                </c:pt>
                <c:pt idx="2">
                  <c:v>114.88853824511052</c:v>
                </c:pt>
                <c:pt idx="3">
                  <c:v>191.00020938333427</c:v>
                </c:pt>
                <c:pt idx="4">
                  <c:v>258.96065103154666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WT!$A$59:$A$69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WT!$B$59:$B$69</c:f>
              <c:numCache>
                <c:formatCode>General</c:formatCode>
                <c:ptCount val="11"/>
                <c:pt idx="0">
                  <c:v>0</c:v>
                </c:pt>
                <c:pt idx="1">
                  <c:v>0.66739999999999999</c:v>
                </c:pt>
                <c:pt idx="2">
                  <c:v>3.1821999999999999</c:v>
                </c:pt>
                <c:pt idx="3">
                  <c:v>4.2797000000000001</c:v>
                </c:pt>
                <c:pt idx="4">
                  <c:v>4.3563000000000001</c:v>
                </c:pt>
                <c:pt idx="5">
                  <c:v>4.3910999999999998</c:v>
                </c:pt>
                <c:pt idx="6">
                  <c:v>4.3849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Mut19N65D_1!$B$2:$B$6</c:f>
              <c:numCache>
                <c:formatCode>General</c:formatCode>
                <c:ptCount val="5"/>
                <c:pt idx="0">
                  <c:v>0</c:v>
                </c:pt>
                <c:pt idx="1">
                  <c:v>2.7503757353713651</c:v>
                </c:pt>
                <c:pt idx="2">
                  <c:v>7.1634836610212078</c:v>
                </c:pt>
                <c:pt idx="3">
                  <c:v>9.6702439257796922</c:v>
                </c:pt>
                <c:pt idx="4">
                  <c:v>12.070277590109139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C-4DCE-B4B5-7716DCB07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Mut19N65D_1!$C$2:$C$6</c:f>
              <c:numCache>
                <c:formatCode>General</c:formatCode>
                <c:ptCount val="5"/>
                <c:pt idx="0">
                  <c:v>0</c:v>
                </c:pt>
                <c:pt idx="1">
                  <c:v>6.9699600256123819</c:v>
                </c:pt>
                <c:pt idx="2">
                  <c:v>15.641974031030976</c:v>
                </c:pt>
                <c:pt idx="3">
                  <c:v>28.774250719623421</c:v>
                </c:pt>
                <c:pt idx="4">
                  <c:v>47.217493505437133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80A-B864-74E7DB937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7"/>
  <sheetViews>
    <sheetView workbookViewId="0">
      <selection activeCell="F65" sqref="F65"/>
    </sheetView>
  </sheetViews>
  <sheetFormatPr defaultRowHeight="14.4" x14ac:dyDescent="0.3"/>
  <cols>
    <col min="10" max="10" width="9.33203125" customWidth="1"/>
  </cols>
  <sheetData>
    <row r="1" spans="1:16" x14ac:dyDescent="0.3">
      <c r="B1" t="s">
        <v>0</v>
      </c>
      <c r="D1" t="s">
        <v>1</v>
      </c>
      <c r="E1" t="s">
        <v>14</v>
      </c>
    </row>
    <row r="2" spans="1:16" x14ac:dyDescent="0.3">
      <c r="A2">
        <v>1</v>
      </c>
      <c r="B2">
        <v>1</v>
      </c>
      <c r="D2" s="1">
        <v>50200</v>
      </c>
      <c r="E2" s="1">
        <v>31900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>
        <v>2</v>
      </c>
      <c r="B3">
        <v>2</v>
      </c>
      <c r="D3" s="1">
        <v>159000</v>
      </c>
      <c r="E3" s="1">
        <v>36300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>
        <v>3</v>
      </c>
      <c r="B4">
        <v>3</v>
      </c>
      <c r="D4" s="1">
        <v>197000</v>
      </c>
      <c r="E4" s="1">
        <v>37600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>
        <v>4</v>
      </c>
      <c r="B5">
        <v>4</v>
      </c>
      <c r="D5" s="1">
        <v>214000</v>
      </c>
      <c r="E5" s="1">
        <v>39200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>
        <v>5</v>
      </c>
      <c r="B6">
        <v>5</v>
      </c>
      <c r="D6" s="1">
        <v>225000</v>
      </c>
      <c r="E6" s="1">
        <v>40700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>
        <v>6</v>
      </c>
      <c r="B7">
        <v>6</v>
      </c>
      <c r="D7" s="1">
        <v>263000</v>
      </c>
      <c r="E7" s="1">
        <v>45000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>
        <v>7</v>
      </c>
      <c r="B8">
        <v>7</v>
      </c>
      <c r="D8" s="1">
        <v>76100</v>
      </c>
      <c r="E8" s="1">
        <v>33300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>
        <v>8</v>
      </c>
      <c r="B9">
        <v>8</v>
      </c>
      <c r="D9" s="1">
        <v>449000</v>
      </c>
      <c r="E9" s="1">
        <v>41500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>
        <v>9</v>
      </c>
      <c r="B10">
        <v>9</v>
      </c>
      <c r="D10" s="1">
        <v>528000</v>
      </c>
      <c r="E10" s="1">
        <v>42900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>
        <v>10</v>
      </c>
      <c r="B11">
        <v>10</v>
      </c>
      <c r="D11" s="1">
        <v>576000</v>
      </c>
      <c r="E11" s="1">
        <v>43600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>
        <v>11</v>
      </c>
      <c r="B12">
        <v>11</v>
      </c>
      <c r="D12" s="1">
        <v>599000</v>
      </c>
      <c r="E12" s="1">
        <v>47400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>
        <v>12</v>
      </c>
      <c r="B13">
        <v>12</v>
      </c>
      <c r="D13" s="1">
        <v>648000</v>
      </c>
      <c r="E13" s="1">
        <v>49400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>
        <v>13</v>
      </c>
      <c r="B14">
        <v>13</v>
      </c>
      <c r="D14" s="1">
        <v>123000</v>
      </c>
      <c r="E14" s="1">
        <v>34500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>
        <v>14</v>
      </c>
      <c r="B15">
        <v>14</v>
      </c>
      <c r="D15" s="1">
        <v>840000</v>
      </c>
      <c r="E15" s="1">
        <v>47900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>
        <v>15</v>
      </c>
      <c r="B16">
        <v>15</v>
      </c>
      <c r="D16" s="1">
        <v>979000</v>
      </c>
      <c r="E16" s="1">
        <v>46500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>
        <v>16</v>
      </c>
      <c r="B17">
        <v>16</v>
      </c>
      <c r="D17" s="1">
        <v>1000000</v>
      </c>
      <c r="E17" s="1">
        <v>48300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>
        <v>17</v>
      </c>
      <c r="B18">
        <v>17</v>
      </c>
      <c r="D18" s="1">
        <v>1050000</v>
      </c>
      <c r="E18" s="1">
        <v>48800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>
        <v>18</v>
      </c>
      <c r="B19">
        <v>18</v>
      </c>
      <c r="D19" s="1">
        <v>1110000</v>
      </c>
      <c r="E19" s="1">
        <v>50900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>
        <v>19</v>
      </c>
      <c r="B20">
        <v>19</v>
      </c>
      <c r="D20" s="1">
        <v>168000</v>
      </c>
      <c r="E20" s="1">
        <v>35600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>
        <v>20</v>
      </c>
      <c r="B21">
        <v>20</v>
      </c>
      <c r="D21" s="1">
        <v>1170000</v>
      </c>
      <c r="E21" s="1">
        <v>56600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>
        <v>21</v>
      </c>
      <c r="B22">
        <v>21</v>
      </c>
      <c r="D22" s="1">
        <v>1460000</v>
      </c>
      <c r="E22" s="1">
        <v>50800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>
        <v>22</v>
      </c>
      <c r="B23">
        <v>22</v>
      </c>
      <c r="D23" s="1">
        <v>1490000</v>
      </c>
      <c r="E23" s="1">
        <v>50200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>
        <v>23</v>
      </c>
      <c r="B24">
        <v>23</v>
      </c>
      <c r="D24" s="1">
        <v>1510000</v>
      </c>
      <c r="E24" s="1">
        <v>51000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>
        <v>24</v>
      </c>
      <c r="B25">
        <v>24</v>
      </c>
      <c r="D25" s="1">
        <v>1570000</v>
      </c>
      <c r="E25" s="1">
        <v>53100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>
        <v>25</v>
      </c>
      <c r="B26">
        <v>25</v>
      </c>
      <c r="D26" s="1">
        <v>10300</v>
      </c>
      <c r="E26" s="1">
        <v>32800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>
        <v>26</v>
      </c>
      <c r="B27">
        <v>26</v>
      </c>
      <c r="D27" s="1">
        <v>21300</v>
      </c>
      <c r="E27" s="1">
        <v>32800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>
        <v>27</v>
      </c>
      <c r="B28">
        <v>27</v>
      </c>
      <c r="D28" s="1">
        <v>26500</v>
      </c>
      <c r="E28" s="1">
        <v>33300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>
        <v>28</v>
      </c>
      <c r="B29">
        <v>28</v>
      </c>
      <c r="D29" s="1">
        <v>29500</v>
      </c>
      <c r="E29" s="1">
        <v>35700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>
        <v>29</v>
      </c>
      <c r="B30">
        <v>29</v>
      </c>
      <c r="D30" s="1">
        <v>60800</v>
      </c>
      <c r="E30" s="1">
        <v>35500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>
        <v>30</v>
      </c>
      <c r="B31">
        <v>30</v>
      </c>
      <c r="D31" s="1">
        <v>66500</v>
      </c>
      <c r="E31" s="1">
        <v>36500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>
        <v>31</v>
      </c>
      <c r="B32">
        <v>31</v>
      </c>
      <c r="D32" s="1">
        <v>96000</v>
      </c>
      <c r="E32" s="1">
        <v>38200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>
        <v>32</v>
      </c>
      <c r="B33">
        <v>32</v>
      </c>
      <c r="D33" s="1">
        <v>104000</v>
      </c>
      <c r="E33" s="1">
        <v>38100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>
        <v>33</v>
      </c>
      <c r="B34">
        <v>33</v>
      </c>
      <c r="D34" s="1">
        <v>129000</v>
      </c>
      <c r="E34" s="1">
        <v>40700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>
        <v>34</v>
      </c>
      <c r="B35">
        <v>34</v>
      </c>
      <c r="D35" s="1">
        <v>147000</v>
      </c>
      <c r="E35" s="1">
        <v>41400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>
        <v>35</v>
      </c>
      <c r="B36">
        <v>35</v>
      </c>
      <c r="D36" s="1">
        <v>161000</v>
      </c>
      <c r="E36" s="1">
        <v>43400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>
        <v>36</v>
      </c>
      <c r="B37">
        <v>36</v>
      </c>
      <c r="D37" s="1">
        <v>183000</v>
      </c>
      <c r="E37" s="1">
        <v>44100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>
        <v>37</v>
      </c>
      <c r="B38">
        <v>37</v>
      </c>
      <c r="D38" s="1">
        <v>25600</v>
      </c>
      <c r="E38" s="1">
        <v>31300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>
        <v>38</v>
      </c>
      <c r="B39">
        <v>38</v>
      </c>
      <c r="D39" s="1">
        <v>27000</v>
      </c>
      <c r="E39" s="1">
        <v>32000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>
        <v>39</v>
      </c>
      <c r="B40">
        <v>39</v>
      </c>
      <c r="D40" s="1">
        <v>60900</v>
      </c>
      <c r="E40" s="1">
        <v>34100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>
        <v>40</v>
      </c>
      <c r="B41">
        <v>40</v>
      </c>
      <c r="D41" s="1">
        <v>65700</v>
      </c>
      <c r="E41" s="1">
        <v>32700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>
        <v>41</v>
      </c>
      <c r="B42">
        <v>41</v>
      </c>
      <c r="D42" s="1">
        <v>150000</v>
      </c>
      <c r="E42" s="1">
        <v>38200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>
        <v>42</v>
      </c>
      <c r="B43">
        <v>42</v>
      </c>
      <c r="D43" s="1">
        <v>106000</v>
      </c>
      <c r="E43" s="1">
        <v>36800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>
        <v>43</v>
      </c>
      <c r="B44">
        <v>43</v>
      </c>
      <c r="D44" s="1">
        <v>244000</v>
      </c>
      <c r="E44" s="1">
        <v>41900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>
        <v>44</v>
      </c>
      <c r="B45">
        <v>44</v>
      </c>
      <c r="D45" s="1">
        <v>280000</v>
      </c>
      <c r="E45" s="1">
        <v>39900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>
        <v>45</v>
      </c>
      <c r="B46">
        <v>45</v>
      </c>
      <c r="D46" s="1">
        <v>337000</v>
      </c>
      <c r="E46" s="1">
        <v>44900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>
        <v>46</v>
      </c>
      <c r="B47">
        <v>46</v>
      </c>
      <c r="D47" s="1">
        <v>375000</v>
      </c>
      <c r="E47" s="1">
        <v>43000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>
        <v>47</v>
      </c>
      <c r="B48">
        <v>47</v>
      </c>
      <c r="D48" s="1">
        <v>393000</v>
      </c>
      <c r="E48" s="1">
        <v>48400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>
        <v>48</v>
      </c>
      <c r="B49">
        <v>48</v>
      </c>
      <c r="D49" s="1">
        <v>454000</v>
      </c>
      <c r="E49" s="1">
        <v>48500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>
        <v>49</v>
      </c>
      <c r="B50">
        <v>49</v>
      </c>
      <c r="D50" s="1">
        <v>35000</v>
      </c>
      <c r="E50" s="1">
        <v>31700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>
        <v>50</v>
      </c>
      <c r="B51">
        <v>50</v>
      </c>
      <c r="D51" s="1">
        <v>35900</v>
      </c>
      <c r="E51" s="1">
        <v>31700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>
        <v>51</v>
      </c>
      <c r="B52">
        <v>51</v>
      </c>
      <c r="D52" s="1">
        <v>114000</v>
      </c>
      <c r="E52" s="1">
        <v>34700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>
        <v>52</v>
      </c>
      <c r="B53">
        <v>52</v>
      </c>
      <c r="D53" s="1">
        <v>125000</v>
      </c>
      <c r="E53" s="1">
        <v>35700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>
        <v>53</v>
      </c>
      <c r="B54">
        <v>53</v>
      </c>
      <c r="D54" s="1">
        <v>292000</v>
      </c>
      <c r="E54" s="1">
        <v>37300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>
        <v>54</v>
      </c>
      <c r="B55">
        <v>54</v>
      </c>
      <c r="D55" s="1">
        <v>329000</v>
      </c>
      <c r="E55" s="1">
        <v>39900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>
        <v>55</v>
      </c>
      <c r="B56">
        <v>55</v>
      </c>
      <c r="D56" s="1">
        <v>446000</v>
      </c>
      <c r="E56" s="1">
        <v>42400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>
        <v>56</v>
      </c>
      <c r="B57">
        <v>56</v>
      </c>
      <c r="D57" s="1">
        <v>505000</v>
      </c>
      <c r="E57" s="1">
        <v>43800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>
        <v>57</v>
      </c>
      <c r="B58">
        <v>57</v>
      </c>
      <c r="D58" s="1">
        <v>570000</v>
      </c>
      <c r="E58" s="1">
        <v>45500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>
        <v>58</v>
      </c>
      <c r="B59">
        <v>58</v>
      </c>
      <c r="D59" s="1">
        <v>640000</v>
      </c>
      <c r="E59" s="1">
        <v>46300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>
        <v>59</v>
      </c>
      <c r="B60">
        <v>59</v>
      </c>
      <c r="D60" s="1">
        <v>685000</v>
      </c>
      <c r="E60" s="1">
        <v>50500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>
        <v>60</v>
      </c>
      <c r="B61">
        <v>60</v>
      </c>
      <c r="D61" s="1">
        <v>752000</v>
      </c>
      <c r="E61" s="1">
        <v>51200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>
        <v>61</v>
      </c>
      <c r="B62">
        <v>61</v>
      </c>
      <c r="D62" s="1">
        <v>44100</v>
      </c>
      <c r="E62" s="1">
        <v>32000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>
        <v>62</v>
      </c>
      <c r="B63">
        <v>62</v>
      </c>
      <c r="D63" s="1">
        <v>44400</v>
      </c>
      <c r="E63" s="1">
        <v>32200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>
        <v>63</v>
      </c>
      <c r="B64">
        <v>63</v>
      </c>
      <c r="D64" s="1">
        <v>193000</v>
      </c>
      <c r="E64" s="1">
        <v>35800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>
        <v>64</v>
      </c>
      <c r="B65">
        <v>64</v>
      </c>
      <c r="D65" s="1">
        <v>209000</v>
      </c>
      <c r="E65" s="1">
        <v>35500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>
        <v>65</v>
      </c>
      <c r="B66">
        <v>65</v>
      </c>
      <c r="D66" s="1">
        <v>470000</v>
      </c>
      <c r="E66" s="1">
        <v>40800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>
        <v>66</v>
      </c>
      <c r="B67">
        <v>66</v>
      </c>
      <c r="D67" s="1">
        <v>529000</v>
      </c>
      <c r="E67" s="1">
        <v>42300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>
        <v>67</v>
      </c>
      <c r="B68">
        <v>67</v>
      </c>
      <c r="D68" s="1">
        <v>698000</v>
      </c>
      <c r="E68" s="1">
        <v>45800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>
        <v>68</v>
      </c>
      <c r="B69">
        <v>68</v>
      </c>
      <c r="D69" s="1">
        <v>785000</v>
      </c>
      <c r="E69" s="1">
        <v>44600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>
        <v>69</v>
      </c>
      <c r="B70">
        <v>69</v>
      </c>
      <c r="D70" s="1">
        <v>901000</v>
      </c>
      <c r="E70" s="1">
        <v>47600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>
        <v>70</v>
      </c>
      <c r="B71">
        <v>70</v>
      </c>
      <c r="D71" s="1">
        <v>987000</v>
      </c>
      <c r="E71" s="1">
        <v>49200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>
        <v>71</v>
      </c>
      <c r="B72">
        <v>71</v>
      </c>
      <c r="D72" s="1">
        <v>1050000</v>
      </c>
      <c r="E72" s="1">
        <v>54700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>
        <v>72</v>
      </c>
      <c r="B73">
        <v>72</v>
      </c>
      <c r="D73" s="1">
        <v>1140000</v>
      </c>
      <c r="E73" s="1">
        <v>54000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D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6" x14ac:dyDescent="0.3">
      <c r="D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3">
      <c r="D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x14ac:dyDescent="0.3">
      <c r="D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6" x14ac:dyDescent="0.3">
      <c r="D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6" x14ac:dyDescent="0.3">
      <c r="D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6" x14ac:dyDescent="0.3">
      <c r="D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3">
      <c r="D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3">
      <c r="D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3">
      <c r="D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3">
      <c r="D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3">
      <c r="D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3">
      <c r="D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3">
      <c r="D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3">
      <c r="D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3">
      <c r="D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3">
      <c r="D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3">
      <c r="D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3">
      <c r="D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3">
      <c r="D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3">
      <c r="D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3">
      <c r="D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3">
      <c r="D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3">
      <c r="D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workbookViewId="0">
      <selection activeCell="B2" sqref="B2:B73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1</v>
      </c>
      <c r="D1" t="s">
        <v>14</v>
      </c>
      <c r="F1" t="s">
        <v>6</v>
      </c>
      <c r="H1" s="2"/>
      <c r="J1" t="s">
        <v>8</v>
      </c>
      <c r="K1" t="s">
        <v>9</v>
      </c>
      <c r="L1" t="s">
        <v>7</v>
      </c>
      <c r="M1" t="s">
        <v>10</v>
      </c>
      <c r="N1" s="2" t="s">
        <v>11</v>
      </c>
      <c r="S1" s="3">
        <v>19</v>
      </c>
      <c r="T1" s="1" t="s">
        <v>2</v>
      </c>
    </row>
    <row r="2" spans="1:20" x14ac:dyDescent="0.3">
      <c r="A2">
        <v>1</v>
      </c>
      <c r="B2">
        <v>100</v>
      </c>
      <c r="C2" s="1">
        <v>50200</v>
      </c>
      <c r="D2" s="1">
        <v>31900</v>
      </c>
      <c r="E2" s="1"/>
      <c r="F2" s="2">
        <f t="shared" ref="F2:F35" si="0">(C2/D2)*40</f>
        <v>62.946708463949847</v>
      </c>
      <c r="G2" s="1"/>
      <c r="H2" s="2"/>
      <c r="I2" s="1"/>
      <c r="J2" s="1">
        <f>F2/1000000000</f>
        <v>6.2946708463949843E-8</v>
      </c>
      <c r="K2" s="1">
        <f>J2/304.4669</f>
        <v>2.0674401212069306E-10</v>
      </c>
      <c r="L2" s="1">
        <f>K2*1000000000</f>
        <v>0.20674401212069307</v>
      </c>
      <c r="M2" s="1">
        <f>L2/60</f>
        <v>3.4457335353448846E-3</v>
      </c>
      <c r="N2" s="2">
        <f>M2/0.00025</f>
        <v>13.782934141379538</v>
      </c>
      <c r="S2" s="3">
        <v>20</v>
      </c>
      <c r="T2" s="1" t="s">
        <v>3</v>
      </c>
    </row>
    <row r="3" spans="1:20" x14ac:dyDescent="0.3">
      <c r="A3">
        <v>2</v>
      </c>
      <c r="B3">
        <v>300</v>
      </c>
      <c r="C3" s="1">
        <v>159000</v>
      </c>
      <c r="D3" s="1">
        <v>36300</v>
      </c>
      <c r="E3" s="1"/>
      <c r="F3" s="2">
        <f t="shared" si="0"/>
        <v>175.20661157024793</v>
      </c>
      <c r="G3" s="1"/>
      <c r="H3" s="2"/>
      <c r="I3" s="1"/>
      <c r="J3" s="1">
        <f t="shared" ref="J3:J35" si="1">F3/1000000000</f>
        <v>1.7520661157024792E-7</v>
      </c>
      <c r="K3" s="1">
        <f t="shared" ref="K3:K35" si="2">J3/304.4669</f>
        <v>5.7545372442865845E-10</v>
      </c>
      <c r="L3" s="1">
        <f t="shared" ref="L3:L35" si="3">K3*1000000000</f>
        <v>0.5754537244286585</v>
      </c>
      <c r="M3" s="1">
        <f t="shared" ref="M3:M61" si="4">L3/60</f>
        <v>9.5908954071443082E-3</v>
      </c>
      <c r="N3" s="2">
        <f t="shared" ref="N3:N61" si="5">M3/0.00025</f>
        <v>38.363581628577229</v>
      </c>
      <c r="S3" s="3">
        <v>21</v>
      </c>
      <c r="T3" s="1" t="s">
        <v>4</v>
      </c>
    </row>
    <row r="4" spans="1:20" x14ac:dyDescent="0.3">
      <c r="A4">
        <v>3</v>
      </c>
      <c r="B4">
        <v>500</v>
      </c>
      <c r="C4" s="1">
        <v>197000</v>
      </c>
      <c r="D4" s="1">
        <v>37600</v>
      </c>
      <c r="E4" s="1"/>
      <c r="F4" s="2">
        <f t="shared" si="0"/>
        <v>209.57446808510639</v>
      </c>
      <c r="G4" s="1"/>
      <c r="H4" s="2"/>
      <c r="I4" s="1"/>
      <c r="J4" s="1">
        <f t="shared" si="1"/>
        <v>2.095744680851064E-7</v>
      </c>
      <c r="K4" s="1">
        <f t="shared" si="2"/>
        <v>6.8833251852699388E-10</v>
      </c>
      <c r="L4" s="1">
        <f t="shared" si="3"/>
        <v>0.68833251852699384</v>
      </c>
      <c r="M4" s="1">
        <f t="shared" si="4"/>
        <v>1.1472208642116564E-2</v>
      </c>
      <c r="N4" s="2">
        <f t="shared" si="5"/>
        <v>45.888834568466258</v>
      </c>
      <c r="S4" s="3">
        <v>22</v>
      </c>
      <c r="T4" s="1" t="s">
        <v>5</v>
      </c>
    </row>
    <row r="5" spans="1:20" x14ac:dyDescent="0.3">
      <c r="A5">
        <v>4</v>
      </c>
      <c r="B5">
        <v>800</v>
      </c>
      <c r="C5" s="1">
        <v>214000</v>
      </c>
      <c r="D5" s="1">
        <v>39200</v>
      </c>
      <c r="E5" s="1"/>
      <c r="F5" s="2">
        <f t="shared" si="0"/>
        <v>218.36734693877554</v>
      </c>
      <c r="G5" s="1"/>
      <c r="H5" s="2"/>
      <c r="I5" s="1"/>
      <c r="J5" s="1">
        <f t="shared" si="1"/>
        <v>2.1836734693877553E-7</v>
      </c>
      <c r="K5" s="1">
        <f t="shared" si="2"/>
        <v>7.1721210725624205E-10</v>
      </c>
      <c r="L5" s="1">
        <f t="shared" si="3"/>
        <v>0.71721210725624207</v>
      </c>
      <c r="M5" s="1">
        <f t="shared" si="4"/>
        <v>1.1953535120937367E-2</v>
      </c>
      <c r="N5" s="2">
        <f t="shared" si="5"/>
        <v>47.814140483749469</v>
      </c>
    </row>
    <row r="6" spans="1:20" x14ac:dyDescent="0.3">
      <c r="A6">
        <v>5</v>
      </c>
      <c r="B6">
        <v>1200</v>
      </c>
      <c r="C6" s="1">
        <v>225000</v>
      </c>
      <c r="D6" s="1">
        <v>40700</v>
      </c>
      <c r="E6" s="1"/>
      <c r="F6" s="2">
        <f t="shared" si="0"/>
        <v>221.13022113022112</v>
      </c>
      <c r="G6" s="1"/>
      <c r="H6" s="2"/>
      <c r="I6" s="1"/>
      <c r="J6" s="1">
        <f t="shared" si="1"/>
        <v>2.2113022113022113E-7</v>
      </c>
      <c r="K6" s="1">
        <f t="shared" si="2"/>
        <v>7.2628657213713909E-10</v>
      </c>
      <c r="L6" s="1">
        <f t="shared" si="3"/>
        <v>0.7262865721371391</v>
      </c>
      <c r="M6" s="1">
        <f t="shared" si="4"/>
        <v>1.2104776202285651E-2</v>
      </c>
      <c r="N6" s="2">
        <f t="shared" si="5"/>
        <v>48.419104809142603</v>
      </c>
    </row>
    <row r="7" spans="1:20" x14ac:dyDescent="0.3">
      <c r="A7">
        <v>6</v>
      </c>
      <c r="B7">
        <v>1600</v>
      </c>
      <c r="C7" s="1">
        <v>263000</v>
      </c>
      <c r="D7" s="1">
        <v>45000</v>
      </c>
      <c r="E7" s="1"/>
      <c r="F7" s="2">
        <f t="shared" si="0"/>
        <v>233.77777777777777</v>
      </c>
      <c r="G7" s="1"/>
      <c r="H7" s="2"/>
      <c r="I7" s="1"/>
      <c r="J7" s="1">
        <f t="shared" si="1"/>
        <v>2.3377777777777776E-7</v>
      </c>
      <c r="K7" s="1">
        <f t="shared" si="2"/>
        <v>7.6782657746302723E-10</v>
      </c>
      <c r="L7" s="1">
        <f t="shared" si="3"/>
        <v>0.76782657746302718</v>
      </c>
      <c r="M7" s="1">
        <f t="shared" si="4"/>
        <v>1.2797109624383787E-2</v>
      </c>
      <c r="N7" s="2">
        <f t="shared" si="5"/>
        <v>51.188438497535145</v>
      </c>
    </row>
    <row r="8" spans="1:20" x14ac:dyDescent="0.3">
      <c r="A8">
        <v>7</v>
      </c>
      <c r="B8">
        <v>100</v>
      </c>
      <c r="C8" s="1">
        <v>76100</v>
      </c>
      <c r="D8" s="1">
        <v>33300</v>
      </c>
      <c r="E8" s="1"/>
      <c r="F8" s="2">
        <f t="shared" si="0"/>
        <v>91.411411411411407</v>
      </c>
      <c r="G8" s="1"/>
      <c r="H8" s="2"/>
      <c r="J8" s="1">
        <f t="shared" si="1"/>
        <v>9.1411411411411412E-8</v>
      </c>
      <c r="K8" s="1">
        <f t="shared" si="2"/>
        <v>3.0023431582024651E-10</v>
      </c>
      <c r="L8" s="1">
        <f t="shared" si="3"/>
        <v>0.30023431582024651</v>
      </c>
      <c r="M8" s="1">
        <f t="shared" si="4"/>
        <v>5.0039052636707748E-3</v>
      </c>
      <c r="N8" s="2">
        <f t="shared" si="5"/>
        <v>20.015621054683098</v>
      </c>
    </row>
    <row r="9" spans="1:20" x14ac:dyDescent="0.3">
      <c r="A9">
        <v>8</v>
      </c>
      <c r="B9">
        <v>300</v>
      </c>
      <c r="C9" s="1">
        <v>449000</v>
      </c>
      <c r="D9" s="1">
        <v>41500</v>
      </c>
      <c r="E9" s="1"/>
      <c r="F9" s="2">
        <f t="shared" si="0"/>
        <v>432.77108433734941</v>
      </c>
      <c r="G9" s="1"/>
      <c r="H9" s="2"/>
      <c r="J9" s="1">
        <f t="shared" si="1"/>
        <v>4.3277108433734939E-7</v>
      </c>
      <c r="K9" s="1">
        <f t="shared" si="2"/>
        <v>1.4214060192991402E-9</v>
      </c>
      <c r="L9" s="1">
        <f t="shared" si="3"/>
        <v>1.4214060192991402</v>
      </c>
      <c r="M9" s="1">
        <f t="shared" si="4"/>
        <v>2.3690100321652339E-2</v>
      </c>
      <c r="N9" s="2">
        <f t="shared" si="5"/>
        <v>94.760401286609351</v>
      </c>
    </row>
    <row r="10" spans="1:20" x14ac:dyDescent="0.3">
      <c r="A10">
        <v>9</v>
      </c>
      <c r="B10">
        <v>500</v>
      </c>
      <c r="C10" s="1">
        <v>528000</v>
      </c>
      <c r="D10" s="1">
        <v>42900</v>
      </c>
      <c r="E10" s="1"/>
      <c r="F10" s="2">
        <f t="shared" si="0"/>
        <v>492.30769230769232</v>
      </c>
      <c r="G10" s="1"/>
      <c r="H10" s="2"/>
      <c r="J10" s="1">
        <f t="shared" si="1"/>
        <v>4.9230769230769233E-7</v>
      </c>
      <c r="K10" s="1">
        <f t="shared" si="2"/>
        <v>1.6169497975237778E-9</v>
      </c>
      <c r="L10" s="1">
        <f t="shared" si="3"/>
        <v>1.6169497975237779</v>
      </c>
      <c r="M10" s="1">
        <f t="shared" si="4"/>
        <v>2.6949163292062966E-2</v>
      </c>
      <c r="N10" s="2">
        <f t="shared" si="5"/>
        <v>107.79665316825186</v>
      </c>
    </row>
    <row r="11" spans="1:20" x14ac:dyDescent="0.3">
      <c r="A11">
        <v>10</v>
      </c>
      <c r="B11">
        <v>800</v>
      </c>
      <c r="C11" s="1">
        <v>576000</v>
      </c>
      <c r="D11" s="1">
        <v>43600</v>
      </c>
      <c r="E11" s="1"/>
      <c r="F11" s="2">
        <f t="shared" si="0"/>
        <v>528.44036697247714</v>
      </c>
      <c r="G11" s="1"/>
      <c r="H11" s="2"/>
      <c r="J11" s="1">
        <f t="shared" si="1"/>
        <v>5.2844036697247714E-7</v>
      </c>
      <c r="K11" s="1">
        <f t="shared" si="2"/>
        <v>1.7356250120209361E-9</v>
      </c>
      <c r="L11" s="1">
        <f t="shared" si="3"/>
        <v>1.735625012020936</v>
      </c>
      <c r="M11" s="1">
        <f t="shared" si="4"/>
        <v>2.8927083533682268E-2</v>
      </c>
      <c r="N11" s="2">
        <f t="shared" si="5"/>
        <v>115.70833413472907</v>
      </c>
    </row>
    <row r="12" spans="1:20" x14ac:dyDescent="0.3">
      <c r="A12">
        <v>11</v>
      </c>
      <c r="B12">
        <v>1200</v>
      </c>
      <c r="C12" s="1">
        <v>599000</v>
      </c>
      <c r="D12" s="1">
        <v>47400</v>
      </c>
      <c r="E12" s="1"/>
      <c r="F12" s="2">
        <f t="shared" si="0"/>
        <v>505.48523206751054</v>
      </c>
      <c r="G12" s="1"/>
      <c r="H12" s="2"/>
      <c r="I12" s="1"/>
      <c r="J12" s="1">
        <f t="shared" si="1"/>
        <v>5.0548523206751051E-7</v>
      </c>
      <c r="K12" s="1">
        <f t="shared" si="2"/>
        <v>1.66023049489948E-9</v>
      </c>
      <c r="L12" s="1">
        <f t="shared" si="3"/>
        <v>1.6602304948994799</v>
      </c>
      <c r="M12" s="1">
        <f t="shared" si="4"/>
        <v>2.7670508248324666E-2</v>
      </c>
      <c r="N12" s="2">
        <f t="shared" si="5"/>
        <v>110.68203299329866</v>
      </c>
    </row>
    <row r="13" spans="1:20" x14ac:dyDescent="0.3">
      <c r="A13">
        <v>12</v>
      </c>
      <c r="B13">
        <v>1600</v>
      </c>
      <c r="C13" s="1">
        <v>648000</v>
      </c>
      <c r="D13" s="1">
        <v>49400</v>
      </c>
      <c r="E13" s="1"/>
      <c r="F13" s="2">
        <f t="shared" si="0"/>
        <v>524.69635627530363</v>
      </c>
      <c r="G13" s="1"/>
      <c r="H13" s="2"/>
      <c r="I13" s="1"/>
      <c r="J13" s="1">
        <f t="shared" si="1"/>
        <v>5.2469635627530365E-7</v>
      </c>
      <c r="K13" s="1">
        <f t="shared" si="2"/>
        <v>1.7233280736766579E-9</v>
      </c>
      <c r="L13" s="1">
        <f t="shared" si="3"/>
        <v>1.7233280736766579</v>
      </c>
      <c r="M13" s="1">
        <f t="shared" si="4"/>
        <v>2.8722134561277632E-2</v>
      </c>
      <c r="N13" s="2">
        <f t="shared" si="5"/>
        <v>114.88853824511052</v>
      </c>
    </row>
    <row r="14" spans="1:20" x14ac:dyDescent="0.3">
      <c r="A14">
        <v>13</v>
      </c>
      <c r="B14">
        <v>100</v>
      </c>
      <c r="C14" s="1">
        <v>123000</v>
      </c>
      <c r="D14" s="1">
        <v>34500</v>
      </c>
      <c r="E14" s="1"/>
      <c r="F14" s="2">
        <f t="shared" si="0"/>
        <v>142.60869565217391</v>
      </c>
      <c r="G14" s="1"/>
      <c r="H14" s="2"/>
      <c r="I14" s="1"/>
      <c r="J14" s="1">
        <f t="shared" si="1"/>
        <v>1.426086956521739E-7</v>
      </c>
      <c r="K14" s="1">
        <f t="shared" si="2"/>
        <v>4.6838817504357258E-10</v>
      </c>
      <c r="L14" s="1">
        <f t="shared" si="3"/>
        <v>0.46838817504357255</v>
      </c>
      <c r="M14" s="1">
        <f t="shared" si="4"/>
        <v>7.8064695840595428E-3</v>
      </c>
      <c r="N14" s="2">
        <f t="shared" si="5"/>
        <v>31.225878336238171</v>
      </c>
    </row>
    <row r="15" spans="1:20" x14ac:dyDescent="0.3">
      <c r="A15">
        <v>14</v>
      </c>
      <c r="B15">
        <v>300</v>
      </c>
      <c r="C15" s="1">
        <v>840000</v>
      </c>
      <c r="D15" s="1">
        <v>47900</v>
      </c>
      <c r="E15" s="1"/>
      <c r="F15" s="2">
        <f t="shared" si="0"/>
        <v>701.46137787056364</v>
      </c>
      <c r="G15" s="1"/>
      <c r="H15" s="2"/>
      <c r="I15" s="1"/>
      <c r="J15" s="1">
        <f t="shared" si="1"/>
        <v>7.0146137787056368E-7</v>
      </c>
      <c r="K15" s="1">
        <f t="shared" si="2"/>
        <v>2.3039002856158213E-9</v>
      </c>
      <c r="L15" s="1">
        <f t="shared" si="3"/>
        <v>2.3039002856158213</v>
      </c>
      <c r="M15" s="1">
        <f t="shared" si="4"/>
        <v>3.8398338093597023E-2</v>
      </c>
      <c r="N15" s="2">
        <f t="shared" si="5"/>
        <v>153.59335237438808</v>
      </c>
    </row>
    <row r="16" spans="1:20" x14ac:dyDescent="0.3">
      <c r="A16">
        <v>15</v>
      </c>
      <c r="B16">
        <v>500</v>
      </c>
      <c r="C16" s="1">
        <v>979000</v>
      </c>
      <c r="D16" s="1">
        <v>46500</v>
      </c>
      <c r="E16" s="1"/>
      <c r="F16" s="2">
        <f t="shared" si="0"/>
        <v>842.15053763440869</v>
      </c>
      <c r="G16" s="1"/>
      <c r="H16" s="2"/>
      <c r="I16" s="1"/>
      <c r="J16" s="1">
        <f t="shared" si="1"/>
        <v>8.4215053763440872E-7</v>
      </c>
      <c r="K16" s="1">
        <f t="shared" si="2"/>
        <v>2.7659838807910112E-9</v>
      </c>
      <c r="L16" s="1">
        <f t="shared" si="3"/>
        <v>2.7659838807910111</v>
      </c>
      <c r="M16" s="1">
        <f t="shared" si="4"/>
        <v>4.6099731346516855E-2</v>
      </c>
      <c r="N16" s="2">
        <f t="shared" si="5"/>
        <v>184.39892538606742</v>
      </c>
    </row>
    <row r="17" spans="1:14" x14ac:dyDescent="0.3">
      <c r="A17">
        <v>16</v>
      </c>
      <c r="B17">
        <v>800</v>
      </c>
      <c r="C17" s="1">
        <v>1000000</v>
      </c>
      <c r="D17" s="1">
        <v>48300</v>
      </c>
      <c r="E17" s="1"/>
      <c r="F17" s="2">
        <f t="shared" si="0"/>
        <v>828.15734989648035</v>
      </c>
      <c r="G17" s="1"/>
      <c r="H17" s="2"/>
      <c r="I17" s="1"/>
      <c r="J17" s="1">
        <f t="shared" si="1"/>
        <v>8.2815734989648034E-7</v>
      </c>
      <c r="K17" s="1">
        <f t="shared" si="2"/>
        <v>2.7200242453169141E-9</v>
      </c>
      <c r="L17" s="1">
        <f t="shared" si="3"/>
        <v>2.7200242453169139</v>
      </c>
      <c r="M17" s="1">
        <f t="shared" si="4"/>
        <v>4.5333737421948565E-2</v>
      </c>
      <c r="N17" s="2">
        <f t="shared" si="5"/>
        <v>181.33494968779425</v>
      </c>
    </row>
    <row r="18" spans="1:14" x14ac:dyDescent="0.3">
      <c r="A18">
        <v>17</v>
      </c>
      <c r="B18">
        <v>1200</v>
      </c>
      <c r="C18" s="1">
        <v>1050000</v>
      </c>
      <c r="D18" s="1">
        <v>48800</v>
      </c>
      <c r="E18" s="1"/>
      <c r="F18" s="2">
        <f t="shared" si="0"/>
        <v>860.65573770491812</v>
      </c>
      <c r="G18" s="1"/>
      <c r="H18" s="2"/>
      <c r="I18" s="1"/>
      <c r="J18" s="1">
        <f t="shared" si="1"/>
        <v>8.606557377049181E-7</v>
      </c>
      <c r="K18" s="1">
        <f t="shared" si="2"/>
        <v>2.8267629016649036E-9</v>
      </c>
      <c r="L18" s="1">
        <f t="shared" si="3"/>
        <v>2.8267629016649036</v>
      </c>
      <c r="M18" s="1">
        <f t="shared" si="4"/>
        <v>4.7112715027748393E-2</v>
      </c>
      <c r="N18" s="2">
        <f t="shared" si="5"/>
        <v>188.45086011099357</v>
      </c>
    </row>
    <row r="19" spans="1:14" x14ac:dyDescent="0.3">
      <c r="A19">
        <v>18</v>
      </c>
      <c r="B19">
        <v>1600</v>
      </c>
      <c r="C19" s="1">
        <v>1110000</v>
      </c>
      <c r="D19" s="1">
        <v>50900</v>
      </c>
      <c r="E19" s="1"/>
      <c r="F19" s="2">
        <f t="shared" si="0"/>
        <v>872.29862475442042</v>
      </c>
      <c r="G19" s="1"/>
      <c r="H19" s="2"/>
      <c r="I19" s="1"/>
      <c r="J19" s="1">
        <f t="shared" si="1"/>
        <v>8.7229862475442046E-7</v>
      </c>
      <c r="K19" s="1">
        <f t="shared" si="2"/>
        <v>2.865003140750014E-9</v>
      </c>
      <c r="L19" s="1">
        <f t="shared" si="3"/>
        <v>2.8650031407500141</v>
      </c>
      <c r="M19" s="1">
        <f t="shared" si="4"/>
        <v>4.7750052345833564E-2</v>
      </c>
      <c r="N19" s="2">
        <f t="shared" si="5"/>
        <v>191.00020938333427</v>
      </c>
    </row>
    <row r="20" spans="1:14" x14ac:dyDescent="0.3">
      <c r="A20">
        <v>19</v>
      </c>
      <c r="B20">
        <v>100</v>
      </c>
      <c r="C20" s="1">
        <v>168000</v>
      </c>
      <c r="D20" s="1">
        <v>35600</v>
      </c>
      <c r="E20" s="1"/>
      <c r="F20" s="2">
        <f t="shared" si="0"/>
        <v>188.76404494382024</v>
      </c>
      <c r="G20" s="1"/>
      <c r="H20" s="2"/>
      <c r="I20" s="1"/>
      <c r="J20" s="1">
        <f t="shared" si="1"/>
        <v>1.8876404494382024E-7</v>
      </c>
      <c r="K20" s="1">
        <f t="shared" si="2"/>
        <v>6.1998215551122383E-10</v>
      </c>
      <c r="L20" s="1">
        <f t="shared" si="3"/>
        <v>0.61998215551122382</v>
      </c>
      <c r="M20" s="1">
        <f t="shared" si="4"/>
        <v>1.0333035925187063E-2</v>
      </c>
      <c r="N20" s="2">
        <f t="shared" si="5"/>
        <v>41.332143700748254</v>
      </c>
    </row>
    <row r="21" spans="1:14" x14ac:dyDescent="0.3">
      <c r="A21">
        <v>20</v>
      </c>
      <c r="B21">
        <v>300</v>
      </c>
      <c r="C21" s="1">
        <v>1170000</v>
      </c>
      <c r="D21" s="1">
        <v>56600</v>
      </c>
      <c r="E21" s="1"/>
      <c r="F21" s="2">
        <f t="shared" si="0"/>
        <v>826.85512367491174</v>
      </c>
      <c r="G21" s="1"/>
      <c r="H21" s="2"/>
      <c r="I21" s="1"/>
      <c r="J21" s="1">
        <f t="shared" si="1"/>
        <v>8.2685512367491175E-7</v>
      </c>
      <c r="K21" s="1">
        <f t="shared" si="2"/>
        <v>2.7157471753905324E-9</v>
      </c>
      <c r="L21" s="1">
        <f t="shared" si="3"/>
        <v>2.7157471753905322</v>
      </c>
      <c r="M21" s="1">
        <f t="shared" si="4"/>
        <v>4.5262452923175538E-2</v>
      </c>
      <c r="N21" s="2">
        <f t="shared" si="5"/>
        <v>181.04981169270215</v>
      </c>
    </row>
    <row r="22" spans="1:14" x14ac:dyDescent="0.3">
      <c r="A22">
        <v>21</v>
      </c>
      <c r="B22">
        <v>500</v>
      </c>
      <c r="C22" s="1">
        <v>1460000</v>
      </c>
      <c r="D22" s="1">
        <v>50800</v>
      </c>
      <c r="E22" s="1"/>
      <c r="F22" s="2">
        <f t="shared" si="0"/>
        <v>1149.6062992125983</v>
      </c>
      <c r="G22" s="1"/>
      <c r="H22" s="2"/>
      <c r="I22" s="1"/>
      <c r="J22" s="1">
        <f t="shared" si="1"/>
        <v>1.1496062992125983E-6</v>
      </c>
      <c r="K22" s="1">
        <f t="shared" si="2"/>
        <v>3.7758005852609868E-9</v>
      </c>
      <c r="L22" s="1">
        <f t="shared" si="3"/>
        <v>3.7758005852609866</v>
      </c>
      <c r="M22" s="1">
        <f t="shared" si="4"/>
        <v>6.2930009754349772E-2</v>
      </c>
      <c r="N22" s="2">
        <f t="shared" si="5"/>
        <v>251.72003901739907</v>
      </c>
    </row>
    <row r="23" spans="1:14" x14ac:dyDescent="0.3">
      <c r="A23">
        <v>22</v>
      </c>
      <c r="B23">
        <v>800</v>
      </c>
      <c r="C23" s="1">
        <v>1490000</v>
      </c>
      <c r="D23" s="1">
        <v>50200</v>
      </c>
      <c r="E23" s="1"/>
      <c r="F23" s="2">
        <f t="shared" si="0"/>
        <v>1187.2509960159364</v>
      </c>
      <c r="G23" s="1"/>
      <c r="H23" s="2"/>
      <c r="I23" s="1"/>
      <c r="J23" s="1">
        <f t="shared" si="1"/>
        <v>1.1872509960159365E-6</v>
      </c>
      <c r="K23" s="1">
        <f t="shared" si="2"/>
        <v>3.899441929536302E-9</v>
      </c>
      <c r="L23" s="1">
        <f t="shared" si="3"/>
        <v>3.8994419295363021</v>
      </c>
      <c r="M23" s="1">
        <f t="shared" si="4"/>
        <v>6.4990698825605028E-2</v>
      </c>
      <c r="N23" s="2">
        <f t="shared" si="5"/>
        <v>259.96279530242009</v>
      </c>
    </row>
    <row r="24" spans="1:14" x14ac:dyDescent="0.3">
      <c r="A24">
        <v>23</v>
      </c>
      <c r="B24">
        <v>1200</v>
      </c>
      <c r="C24" s="1">
        <v>1510000</v>
      </c>
      <c r="D24" s="1">
        <v>51000</v>
      </c>
      <c r="E24" s="1"/>
      <c r="F24" s="2">
        <f t="shared" si="0"/>
        <v>1184.3137254901962</v>
      </c>
      <c r="G24" s="1"/>
      <c r="H24" s="2"/>
      <c r="I24" s="1"/>
      <c r="J24" s="1">
        <f t="shared" si="1"/>
        <v>1.1843137254901963E-6</v>
      </c>
      <c r="K24" s="1">
        <f t="shared" si="2"/>
        <v>3.8897946722293833E-9</v>
      </c>
      <c r="L24" s="1">
        <f t="shared" si="3"/>
        <v>3.8897946722293835</v>
      </c>
      <c r="M24" s="1">
        <f t="shared" si="4"/>
        <v>6.482991120382306E-2</v>
      </c>
      <c r="N24" s="2">
        <f t="shared" si="5"/>
        <v>259.31964481529224</v>
      </c>
    </row>
    <row r="25" spans="1:14" x14ac:dyDescent="0.3">
      <c r="A25">
        <v>24</v>
      </c>
      <c r="B25">
        <v>1600</v>
      </c>
      <c r="C25" s="1">
        <v>1570000</v>
      </c>
      <c r="D25" s="1">
        <v>53100</v>
      </c>
      <c r="E25" s="1"/>
      <c r="F25" s="2">
        <f>(C25/D25)*40</f>
        <v>1182.674199623352</v>
      </c>
      <c r="G25" s="1"/>
      <c r="H25" s="2"/>
      <c r="I25" s="1"/>
      <c r="J25" s="1">
        <f t="shared" si="1"/>
        <v>1.1826741996233521E-6</v>
      </c>
      <c r="K25" s="1">
        <f t="shared" si="2"/>
        <v>3.8844097654731993E-9</v>
      </c>
      <c r="L25" s="1">
        <f t="shared" si="3"/>
        <v>3.8844097654731993</v>
      </c>
      <c r="M25" s="1">
        <f t="shared" si="4"/>
        <v>6.474016275788666E-2</v>
      </c>
      <c r="N25" s="2">
        <f t="shared" si="5"/>
        <v>258.96065103154666</v>
      </c>
    </row>
    <row r="26" spans="1:14" x14ac:dyDescent="0.3">
      <c r="A26">
        <v>25</v>
      </c>
      <c r="B26">
        <v>100</v>
      </c>
      <c r="C26" s="1">
        <v>10300</v>
      </c>
      <c r="D26" s="1">
        <v>32800</v>
      </c>
      <c r="E26" s="1"/>
      <c r="F26" s="2">
        <f t="shared" si="0"/>
        <v>12.560975609756097</v>
      </c>
      <c r="G26" s="1"/>
      <c r="H26" s="2"/>
      <c r="I26" s="1"/>
      <c r="J26" s="1">
        <f t="shared" si="1"/>
        <v>1.2560975609756097E-8</v>
      </c>
      <c r="K26" s="1">
        <f t="shared" si="2"/>
        <v>4.1255636030570472E-11</v>
      </c>
      <c r="L26" s="1">
        <f t="shared" si="3"/>
        <v>4.1255636030570475E-2</v>
      </c>
      <c r="M26" s="1">
        <f t="shared" si="4"/>
        <v>6.8759393384284129E-4</v>
      </c>
      <c r="N26" s="2">
        <f t="shared" si="5"/>
        <v>2.7503757353713651</v>
      </c>
    </row>
    <row r="27" spans="1:14" x14ac:dyDescent="0.3">
      <c r="A27">
        <v>26</v>
      </c>
      <c r="B27">
        <v>100</v>
      </c>
      <c r="C27" s="1">
        <v>21300</v>
      </c>
      <c r="D27" s="1">
        <v>32800</v>
      </c>
      <c r="E27" s="1"/>
      <c r="F27" s="2">
        <f t="shared" si="0"/>
        <v>25.975609756097562</v>
      </c>
      <c r="G27" s="1"/>
      <c r="H27" s="2"/>
      <c r="I27" s="1"/>
      <c r="J27" s="1">
        <f t="shared" si="1"/>
        <v>2.5975609756097563E-8</v>
      </c>
      <c r="K27" s="1">
        <f t="shared" si="2"/>
        <v>8.5315053150597203E-11</v>
      </c>
      <c r="L27" s="1">
        <f t="shared" si="3"/>
        <v>8.5315053150597203E-2</v>
      </c>
      <c r="M27" s="1">
        <f t="shared" si="4"/>
        <v>1.4219175525099533E-3</v>
      </c>
      <c r="N27" s="2">
        <f t="shared" si="5"/>
        <v>5.6876702100398129</v>
      </c>
    </row>
    <row r="28" spans="1:14" x14ac:dyDescent="0.3">
      <c r="A28">
        <v>27</v>
      </c>
      <c r="B28">
        <v>300</v>
      </c>
      <c r="C28" s="1">
        <v>26500</v>
      </c>
      <c r="D28" s="1">
        <v>33300</v>
      </c>
      <c r="E28" s="1"/>
      <c r="F28" s="2">
        <f t="shared" si="0"/>
        <v>31.831831831831835</v>
      </c>
      <c r="G28" s="1"/>
      <c r="H28" s="2"/>
      <c r="I28" s="1"/>
      <c r="J28" s="1">
        <f t="shared" si="1"/>
        <v>3.1831831831831835E-8</v>
      </c>
      <c r="K28" s="1">
        <f t="shared" si="2"/>
        <v>1.0454940038418572E-10</v>
      </c>
      <c r="L28" s="1">
        <f t="shared" si="3"/>
        <v>0.10454940038418573</v>
      </c>
      <c r="M28" s="1">
        <f t="shared" si="4"/>
        <v>1.7424900064030955E-3</v>
      </c>
      <c r="N28" s="2">
        <f t="shared" si="5"/>
        <v>6.9699600256123819</v>
      </c>
    </row>
    <row r="29" spans="1:14" x14ac:dyDescent="0.3">
      <c r="A29">
        <v>28</v>
      </c>
      <c r="B29">
        <v>300</v>
      </c>
      <c r="C29" s="1">
        <v>29500</v>
      </c>
      <c r="D29" s="1">
        <v>35700</v>
      </c>
      <c r="E29" s="1"/>
      <c r="F29" s="2">
        <f t="shared" si="0"/>
        <v>33.053221288515402</v>
      </c>
      <c r="G29" s="1"/>
      <c r="H29" s="2"/>
      <c r="I29" s="1"/>
      <c r="J29" s="1">
        <f t="shared" si="1"/>
        <v>3.3053221288515402E-8</v>
      </c>
      <c r="K29" s="1">
        <f t="shared" si="2"/>
        <v>1.0856096767338387E-10</v>
      </c>
      <c r="L29" s="1">
        <f t="shared" si="3"/>
        <v>0.10856096767338387</v>
      </c>
      <c r="M29" s="1">
        <f t="shared" si="4"/>
        <v>1.8093494612230645E-3</v>
      </c>
      <c r="N29" s="2">
        <f t="shared" si="5"/>
        <v>7.237397844892258</v>
      </c>
    </row>
    <row r="30" spans="1:14" x14ac:dyDescent="0.3">
      <c r="A30">
        <v>29</v>
      </c>
      <c r="B30">
        <v>500</v>
      </c>
      <c r="C30" s="1">
        <v>60800</v>
      </c>
      <c r="D30" s="1">
        <v>35500</v>
      </c>
      <c r="E30" s="1"/>
      <c r="F30" s="2">
        <f t="shared" si="0"/>
        <v>68.507042253521121</v>
      </c>
      <c r="G30" s="1"/>
      <c r="H30" s="2"/>
      <c r="I30" s="1"/>
      <c r="J30" s="1">
        <f t="shared" si="1"/>
        <v>6.8507042253521116E-8</v>
      </c>
      <c r="K30" s="1">
        <f t="shared" si="2"/>
        <v>2.250065352047172E-10</v>
      </c>
      <c r="L30" s="1">
        <f t="shared" si="3"/>
        <v>0.2250065352047172</v>
      </c>
      <c r="M30" s="1">
        <f t="shared" si="4"/>
        <v>3.7501089200786199E-3</v>
      </c>
      <c r="N30" s="2">
        <f t="shared" si="5"/>
        <v>15.00043568031448</v>
      </c>
    </row>
    <row r="31" spans="1:14" x14ac:dyDescent="0.3">
      <c r="A31">
        <v>30</v>
      </c>
      <c r="B31">
        <v>500</v>
      </c>
      <c r="C31" s="1">
        <v>66500</v>
      </c>
      <c r="D31" s="1">
        <v>36500</v>
      </c>
      <c r="E31" s="1"/>
      <c r="F31" s="2">
        <f t="shared" si="0"/>
        <v>72.876712328767127</v>
      </c>
      <c r="G31" s="1"/>
      <c r="H31" s="2"/>
      <c r="I31" s="1"/>
      <c r="J31" s="1">
        <f t="shared" si="1"/>
        <v>7.2876712328767129E-8</v>
      </c>
      <c r="K31" s="1">
        <f t="shared" si="2"/>
        <v>2.3935840752727843E-10</v>
      </c>
      <c r="L31" s="1">
        <f t="shared" si="3"/>
        <v>0.23935840752727844</v>
      </c>
      <c r="M31" s="1">
        <f t="shared" si="4"/>
        <v>3.9893067921213075E-3</v>
      </c>
      <c r="N31" s="2">
        <f t="shared" si="5"/>
        <v>15.957227168485231</v>
      </c>
    </row>
    <row r="32" spans="1:14" x14ac:dyDescent="0.3">
      <c r="A32">
        <v>31</v>
      </c>
      <c r="B32">
        <v>800</v>
      </c>
      <c r="C32" s="1">
        <v>96000</v>
      </c>
      <c r="D32" s="1">
        <v>38200</v>
      </c>
      <c r="E32" s="1"/>
      <c r="F32" s="2">
        <f t="shared" si="0"/>
        <v>100.52356020942409</v>
      </c>
      <c r="G32" s="1"/>
      <c r="H32" s="2"/>
      <c r="I32" s="1"/>
      <c r="J32" s="1">
        <f t="shared" si="1"/>
        <v>1.0052356020942409E-7</v>
      </c>
      <c r="K32" s="1">
        <f t="shared" si="2"/>
        <v>3.3016252410171381E-10</v>
      </c>
      <c r="L32" s="1">
        <f t="shared" si="3"/>
        <v>0.33016252410171382</v>
      </c>
      <c r="M32" s="1">
        <f t="shared" si="4"/>
        <v>5.5027087350285634E-3</v>
      </c>
      <c r="N32" s="2">
        <f t="shared" si="5"/>
        <v>22.010834940114254</v>
      </c>
    </row>
    <row r="33" spans="1:14" x14ac:dyDescent="0.3">
      <c r="A33">
        <v>32</v>
      </c>
      <c r="B33">
        <v>800</v>
      </c>
      <c r="C33" s="1">
        <v>104000</v>
      </c>
      <c r="D33" s="1">
        <v>38100</v>
      </c>
      <c r="E33" s="1"/>
      <c r="F33" s="2">
        <f t="shared" si="0"/>
        <v>109.18635170603676</v>
      </c>
      <c r="G33" s="1"/>
      <c r="H33" s="2"/>
      <c r="I33" s="1"/>
      <c r="J33" s="1">
        <f t="shared" si="1"/>
        <v>1.0918635170603675E-7</v>
      </c>
      <c r="K33" s="1">
        <f t="shared" si="2"/>
        <v>3.5861485010697959E-10</v>
      </c>
      <c r="L33" s="1">
        <f t="shared" si="3"/>
        <v>0.35861485010697958</v>
      </c>
      <c r="M33" s="1">
        <f t="shared" si="4"/>
        <v>5.9769141684496594E-3</v>
      </c>
      <c r="N33" s="2">
        <f t="shared" si="5"/>
        <v>23.907656673798638</v>
      </c>
    </row>
    <row r="34" spans="1:14" x14ac:dyDescent="0.3">
      <c r="A34">
        <v>33</v>
      </c>
      <c r="B34">
        <v>1200</v>
      </c>
      <c r="C34" s="1">
        <v>129000</v>
      </c>
      <c r="D34" s="1">
        <v>40700</v>
      </c>
      <c r="E34" s="1"/>
      <c r="F34" s="2">
        <f t="shared" si="0"/>
        <v>126.78132678132678</v>
      </c>
      <c r="G34" s="1"/>
      <c r="H34" s="2"/>
      <c r="I34" s="1"/>
      <c r="J34" s="1">
        <f t="shared" si="1"/>
        <v>1.267813267813268E-7</v>
      </c>
      <c r="K34" s="1">
        <f t="shared" si="2"/>
        <v>4.1640430135862648E-10</v>
      </c>
      <c r="L34" s="1">
        <f t="shared" si="3"/>
        <v>0.41640430135862649</v>
      </c>
      <c r="M34" s="1">
        <f t="shared" si="4"/>
        <v>6.940071689310442E-3</v>
      </c>
      <c r="N34" s="2">
        <f t="shared" si="5"/>
        <v>27.760286757241769</v>
      </c>
    </row>
    <row r="35" spans="1:14" x14ac:dyDescent="0.3">
      <c r="A35">
        <v>34</v>
      </c>
      <c r="B35">
        <v>1200</v>
      </c>
      <c r="C35" s="1">
        <v>147000</v>
      </c>
      <c r="D35" s="1">
        <v>41400</v>
      </c>
      <c r="E35" s="1"/>
      <c r="F35" s="2">
        <f t="shared" si="0"/>
        <v>142.02898550724638</v>
      </c>
      <c r="G35" s="1"/>
      <c r="H35" s="2"/>
      <c r="I35" s="1"/>
      <c r="J35" s="1">
        <f t="shared" si="1"/>
        <v>1.4202898550724637E-7</v>
      </c>
      <c r="K35" s="1">
        <f t="shared" si="2"/>
        <v>4.6648415807185073E-10</v>
      </c>
      <c r="L35" s="1">
        <f t="shared" si="3"/>
        <v>0.46648415807185073</v>
      </c>
      <c r="M35" s="1">
        <f t="shared" si="4"/>
        <v>7.7747359678641791E-3</v>
      </c>
      <c r="N35" s="2">
        <f t="shared" si="5"/>
        <v>31.098943871456715</v>
      </c>
    </row>
    <row r="36" spans="1:14" x14ac:dyDescent="0.3">
      <c r="A36">
        <v>35</v>
      </c>
      <c r="B36">
        <v>1600</v>
      </c>
      <c r="C36" s="1">
        <v>161000</v>
      </c>
      <c r="D36" s="1">
        <v>43400</v>
      </c>
      <c r="E36" s="1"/>
      <c r="F36" s="2">
        <f t="shared" ref="F36:F73" si="6">(C36/D36)*40</f>
        <v>148.38709677419354</v>
      </c>
      <c r="G36" s="1"/>
      <c r="H36" s="2"/>
      <c r="I36" s="1"/>
      <c r="J36" s="1">
        <f t="shared" ref="J36:J61" si="7">F36/1000000000</f>
        <v>1.4838709677419353E-7</v>
      </c>
      <c r="K36" s="1">
        <f t="shared" ref="K36:K61" si="8">J36/304.4669</f>
        <v>4.8736692485847735E-10</v>
      </c>
      <c r="L36" s="1">
        <f t="shared" ref="L36:L61" si="9">K36*1000000000</f>
        <v>0.48736692485847738</v>
      </c>
      <c r="M36" s="1">
        <f t="shared" si="4"/>
        <v>8.1227820809746231E-3</v>
      </c>
      <c r="N36" s="2">
        <f t="shared" si="5"/>
        <v>32.491128323898494</v>
      </c>
    </row>
    <row r="37" spans="1:14" x14ac:dyDescent="0.3">
      <c r="A37">
        <v>36</v>
      </c>
      <c r="B37">
        <v>1600</v>
      </c>
      <c r="C37" s="1">
        <v>183000</v>
      </c>
      <c r="D37" s="1">
        <v>44100</v>
      </c>
      <c r="E37" s="1"/>
      <c r="F37" s="2">
        <f t="shared" si="6"/>
        <v>165.98639455782313</v>
      </c>
      <c r="G37" s="1"/>
      <c r="H37" s="2"/>
      <c r="I37" s="1"/>
      <c r="J37" s="1">
        <f t="shared" si="7"/>
        <v>1.6598639455782314E-7</v>
      </c>
      <c r="K37" s="1">
        <f t="shared" si="8"/>
        <v>5.4517057373994726E-10</v>
      </c>
      <c r="L37" s="1">
        <f t="shared" si="9"/>
        <v>0.54517057373994726</v>
      </c>
      <c r="M37" s="1">
        <f t="shared" si="4"/>
        <v>9.0861762289991214E-3</v>
      </c>
      <c r="N37" s="2">
        <f t="shared" si="5"/>
        <v>36.344704915996488</v>
      </c>
    </row>
    <row r="38" spans="1:14" x14ac:dyDescent="0.3">
      <c r="A38">
        <v>37</v>
      </c>
      <c r="B38">
        <v>100</v>
      </c>
      <c r="C38" s="1">
        <v>25600</v>
      </c>
      <c r="D38" s="1">
        <v>31300</v>
      </c>
      <c r="E38" s="1"/>
      <c r="F38" s="2">
        <f t="shared" si="6"/>
        <v>32.715654952076676</v>
      </c>
      <c r="G38" s="1"/>
      <c r="H38" s="2"/>
      <c r="I38" s="1"/>
      <c r="J38" s="1">
        <f t="shared" si="7"/>
        <v>3.2715654952076675E-8</v>
      </c>
      <c r="K38" s="1">
        <f t="shared" si="8"/>
        <v>1.0745225491531813E-10</v>
      </c>
      <c r="L38" s="1">
        <f t="shared" si="9"/>
        <v>0.10745225491531812</v>
      </c>
      <c r="M38" s="1">
        <f t="shared" si="4"/>
        <v>1.7908709152553021E-3</v>
      </c>
      <c r="N38" s="2">
        <f t="shared" si="5"/>
        <v>7.1634836610212078</v>
      </c>
    </row>
    <row r="39" spans="1:14" x14ac:dyDescent="0.3">
      <c r="A39">
        <v>38</v>
      </c>
      <c r="B39">
        <v>100</v>
      </c>
      <c r="C39" s="1">
        <v>27000</v>
      </c>
      <c r="D39" s="1">
        <v>32000</v>
      </c>
      <c r="E39" s="1"/>
      <c r="F39" s="2">
        <f t="shared" si="6"/>
        <v>33.75</v>
      </c>
      <c r="G39" s="1"/>
      <c r="H39" s="2"/>
      <c r="I39" s="1"/>
      <c r="J39" s="1">
        <f t="shared" si="7"/>
        <v>3.3750000000000001E-8</v>
      </c>
      <c r="K39" s="1">
        <f t="shared" si="8"/>
        <v>1.1084948807243087E-10</v>
      </c>
      <c r="L39" s="1">
        <f t="shared" si="9"/>
        <v>0.11084948807243086</v>
      </c>
      <c r="M39" s="1">
        <f t="shared" si="4"/>
        <v>1.8474914678738477E-3</v>
      </c>
      <c r="N39" s="2">
        <f t="shared" si="5"/>
        <v>7.3899658714953906</v>
      </c>
    </row>
    <row r="40" spans="1:14" x14ac:dyDescent="0.3">
      <c r="A40">
        <v>39</v>
      </c>
      <c r="B40">
        <v>300</v>
      </c>
      <c r="C40" s="1">
        <v>60900</v>
      </c>
      <c r="D40" s="1">
        <v>34100</v>
      </c>
      <c r="E40" s="1"/>
      <c r="F40" s="2">
        <f t="shared" si="6"/>
        <v>71.436950146627566</v>
      </c>
      <c r="G40" s="1"/>
      <c r="H40" s="2"/>
      <c r="I40" s="1"/>
      <c r="J40" s="1">
        <f t="shared" si="7"/>
        <v>7.1436950146627568E-8</v>
      </c>
      <c r="K40" s="1">
        <f t="shared" si="8"/>
        <v>2.3462961046546463E-10</v>
      </c>
      <c r="L40" s="1">
        <f t="shared" si="9"/>
        <v>0.23462961046546463</v>
      </c>
      <c r="M40" s="1">
        <f t="shared" si="4"/>
        <v>3.910493507757744E-3</v>
      </c>
      <c r="N40" s="2">
        <f t="shared" si="5"/>
        <v>15.641974031030976</v>
      </c>
    </row>
    <row r="41" spans="1:14" x14ac:dyDescent="0.3">
      <c r="A41">
        <v>40</v>
      </c>
      <c r="B41">
        <v>300</v>
      </c>
      <c r="C41" s="1">
        <v>65700</v>
      </c>
      <c r="D41" s="1">
        <v>32700</v>
      </c>
      <c r="E41" s="1"/>
      <c r="F41" s="2">
        <f t="shared" si="6"/>
        <v>80.366972477064223</v>
      </c>
      <c r="G41" s="1"/>
      <c r="H41" s="2"/>
      <c r="I41" s="1"/>
      <c r="J41" s="1">
        <f t="shared" si="7"/>
        <v>8.0366972477064228E-8</v>
      </c>
      <c r="K41" s="1">
        <f t="shared" si="8"/>
        <v>2.6395963724485069E-10</v>
      </c>
      <c r="L41" s="1">
        <f t="shared" si="9"/>
        <v>0.26395963724485066</v>
      </c>
      <c r="M41" s="1">
        <f t="shared" si="4"/>
        <v>4.3993272874141781E-3</v>
      </c>
      <c r="N41" s="2">
        <f t="shared" si="5"/>
        <v>17.597309149656713</v>
      </c>
    </row>
    <row r="42" spans="1:14" x14ac:dyDescent="0.3">
      <c r="A42">
        <v>41</v>
      </c>
      <c r="B42">
        <v>500</v>
      </c>
      <c r="C42" s="1">
        <v>150000</v>
      </c>
      <c r="D42" s="1">
        <v>38200</v>
      </c>
      <c r="E42" s="1"/>
      <c r="F42" s="2">
        <f t="shared" si="6"/>
        <v>157.06806282722513</v>
      </c>
      <c r="G42" s="1"/>
      <c r="H42" s="2"/>
      <c r="I42" s="1"/>
      <c r="J42" s="1">
        <f t="shared" si="7"/>
        <v>1.5706806282722514E-7</v>
      </c>
      <c r="K42" s="1">
        <f t="shared" si="8"/>
        <v>5.1587894390892782E-10</v>
      </c>
      <c r="L42" s="1">
        <f t="shared" si="9"/>
        <v>0.51587894390892786</v>
      </c>
      <c r="M42" s="1">
        <f t="shared" si="4"/>
        <v>8.5979823984821315E-3</v>
      </c>
      <c r="N42" s="2">
        <f t="shared" si="5"/>
        <v>34.391929593928523</v>
      </c>
    </row>
    <row r="43" spans="1:14" x14ac:dyDescent="0.3">
      <c r="A43">
        <v>42</v>
      </c>
      <c r="B43">
        <v>500</v>
      </c>
      <c r="C43" s="1">
        <v>106000</v>
      </c>
      <c r="D43" s="1">
        <v>36800</v>
      </c>
      <c r="E43" s="1"/>
      <c r="F43" s="2">
        <f t="shared" si="6"/>
        <v>115.21739130434783</v>
      </c>
      <c r="G43" s="1"/>
      <c r="H43" s="2"/>
      <c r="I43" s="1"/>
      <c r="J43" s="1">
        <f t="shared" si="7"/>
        <v>1.1521739130434783E-7</v>
      </c>
      <c r="K43" s="1">
        <f t="shared" si="8"/>
        <v>3.7842337312971565E-10</v>
      </c>
      <c r="L43" s="1">
        <f t="shared" si="9"/>
        <v>0.37842337312971563</v>
      </c>
      <c r="M43" s="1">
        <f t="shared" si="4"/>
        <v>6.3070562188285943E-3</v>
      </c>
      <c r="N43" s="2">
        <f t="shared" si="5"/>
        <v>25.228224875314375</v>
      </c>
    </row>
    <row r="44" spans="1:14" x14ac:dyDescent="0.3">
      <c r="A44">
        <v>43</v>
      </c>
      <c r="B44">
        <v>800</v>
      </c>
      <c r="C44" s="1">
        <v>244000</v>
      </c>
      <c r="D44" s="1">
        <v>41900</v>
      </c>
      <c r="E44" s="1"/>
      <c r="F44" s="2">
        <f t="shared" si="6"/>
        <v>232.93556085918854</v>
      </c>
      <c r="G44" s="1"/>
      <c r="H44" s="2"/>
      <c r="I44" s="1"/>
      <c r="J44" s="1">
        <f t="shared" si="7"/>
        <v>2.3293556085918854E-7</v>
      </c>
      <c r="K44" s="1">
        <f t="shared" si="8"/>
        <v>7.6506037555868477E-10</v>
      </c>
      <c r="L44" s="1">
        <f t="shared" si="9"/>
        <v>0.76506037555868478</v>
      </c>
      <c r="M44" s="1">
        <f t="shared" si="4"/>
        <v>1.2751006259311413E-2</v>
      </c>
      <c r="N44" s="2">
        <f t="shared" si="5"/>
        <v>51.004025037245654</v>
      </c>
    </row>
    <row r="45" spans="1:14" x14ac:dyDescent="0.3">
      <c r="A45">
        <v>44</v>
      </c>
      <c r="B45">
        <v>800</v>
      </c>
      <c r="C45" s="1">
        <v>280000</v>
      </c>
      <c r="D45" s="1">
        <v>39900</v>
      </c>
      <c r="E45" s="1"/>
      <c r="F45" s="2">
        <f t="shared" si="6"/>
        <v>280.70175438596488</v>
      </c>
      <c r="G45" s="1"/>
      <c r="H45" s="2"/>
      <c r="I45" s="1"/>
      <c r="J45" s="1">
        <f t="shared" si="7"/>
        <v>2.8070175438596488E-7</v>
      </c>
      <c r="K45" s="1">
        <f t="shared" si="8"/>
        <v>9.2194505999162761E-10</v>
      </c>
      <c r="L45" s="1">
        <f t="shared" si="9"/>
        <v>0.92194505999162757</v>
      </c>
      <c r="M45" s="1">
        <f t="shared" si="4"/>
        <v>1.5365750999860459E-2</v>
      </c>
      <c r="N45" s="2">
        <f t="shared" si="5"/>
        <v>61.463003999441838</v>
      </c>
    </row>
    <row r="46" spans="1:14" x14ac:dyDescent="0.3">
      <c r="A46">
        <v>45</v>
      </c>
      <c r="B46">
        <v>1200</v>
      </c>
      <c r="C46" s="1">
        <v>337000</v>
      </c>
      <c r="D46" s="1">
        <v>44900</v>
      </c>
      <c r="E46" s="1"/>
      <c r="F46" s="2">
        <f t="shared" si="6"/>
        <v>300.2227171492205</v>
      </c>
      <c r="G46" s="1"/>
      <c r="H46" s="2"/>
      <c r="I46" s="1"/>
      <c r="J46" s="1">
        <f t="shared" si="7"/>
        <v>3.002227171492205E-7</v>
      </c>
      <c r="K46" s="1">
        <f t="shared" si="8"/>
        <v>9.8606028159126824E-10</v>
      </c>
      <c r="L46" s="1">
        <f t="shared" si="9"/>
        <v>0.98606028159126824</v>
      </c>
      <c r="M46" s="1">
        <f t="shared" si="4"/>
        <v>1.6434338026521136E-2</v>
      </c>
      <c r="N46" s="2">
        <f t="shared" si="5"/>
        <v>65.737352106084543</v>
      </c>
    </row>
    <row r="47" spans="1:14" x14ac:dyDescent="0.3">
      <c r="A47">
        <v>46</v>
      </c>
      <c r="B47">
        <v>1200</v>
      </c>
      <c r="C47" s="1">
        <v>375000</v>
      </c>
      <c r="D47" s="1">
        <v>43000</v>
      </c>
      <c r="E47" s="1"/>
      <c r="F47" s="2">
        <f t="shared" si="6"/>
        <v>348.83720930232556</v>
      </c>
      <c r="G47" s="1"/>
      <c r="H47" s="2"/>
      <c r="I47" s="1"/>
      <c r="J47" s="1">
        <f t="shared" si="7"/>
        <v>3.4883720930232557E-7</v>
      </c>
      <c r="K47" s="1">
        <f t="shared" si="8"/>
        <v>1.1457311428675023E-9</v>
      </c>
      <c r="L47" s="1">
        <f t="shared" si="9"/>
        <v>1.1457311428675023</v>
      </c>
      <c r="M47" s="1">
        <f t="shared" si="4"/>
        <v>1.9095519047791706E-2</v>
      </c>
      <c r="N47" s="2">
        <f t="shared" si="5"/>
        <v>76.382076191166817</v>
      </c>
    </row>
    <row r="48" spans="1:14" x14ac:dyDescent="0.3">
      <c r="A48">
        <v>47</v>
      </c>
      <c r="B48">
        <v>1600</v>
      </c>
      <c r="C48" s="1">
        <v>393000</v>
      </c>
      <c r="D48" s="1">
        <v>48400</v>
      </c>
      <c r="E48" s="1"/>
      <c r="F48" s="2">
        <f t="shared" si="6"/>
        <v>324.7933884297521</v>
      </c>
      <c r="G48" s="1"/>
      <c r="H48" s="2"/>
      <c r="I48" s="1"/>
      <c r="J48" s="1">
        <f t="shared" si="7"/>
        <v>3.2479338842975211E-7</v>
      </c>
      <c r="K48" s="1">
        <f t="shared" si="8"/>
        <v>1.0667609136814284E-9</v>
      </c>
      <c r="L48" s="1">
        <f t="shared" si="9"/>
        <v>1.0667609136814284</v>
      </c>
      <c r="M48" s="1">
        <f t="shared" si="4"/>
        <v>1.7779348561357142E-2</v>
      </c>
      <c r="N48" s="2">
        <f t="shared" si="5"/>
        <v>71.117394245428571</v>
      </c>
    </row>
    <row r="49" spans="1:14" x14ac:dyDescent="0.3">
      <c r="A49">
        <v>48</v>
      </c>
      <c r="B49">
        <v>1600</v>
      </c>
      <c r="C49" s="1">
        <v>454000</v>
      </c>
      <c r="D49" s="1">
        <v>48500</v>
      </c>
      <c r="E49" s="1"/>
      <c r="F49" s="2">
        <f t="shared" si="6"/>
        <v>374.43298969072168</v>
      </c>
      <c r="G49" s="1"/>
      <c r="H49" s="2"/>
      <c r="I49" s="1"/>
      <c r="J49" s="1">
        <f t="shared" si="7"/>
        <v>3.7443298969072169E-7</v>
      </c>
      <c r="K49" s="1">
        <f t="shared" si="8"/>
        <v>1.2297986733228527E-9</v>
      </c>
      <c r="L49" s="1">
        <f t="shared" si="9"/>
        <v>1.2297986733228528</v>
      </c>
      <c r="M49" s="1">
        <f t="shared" si="4"/>
        <v>2.0496644555380878E-2</v>
      </c>
      <c r="N49" s="2">
        <f t="shared" si="5"/>
        <v>81.986578221523516</v>
      </c>
    </row>
    <row r="50" spans="1:14" x14ac:dyDescent="0.3">
      <c r="A50">
        <v>49</v>
      </c>
      <c r="B50">
        <v>100</v>
      </c>
      <c r="C50" s="1">
        <v>35000</v>
      </c>
      <c r="D50" s="1">
        <v>31700</v>
      </c>
      <c r="E50" s="1"/>
      <c r="F50" s="2">
        <f t="shared" si="6"/>
        <v>44.164037854889592</v>
      </c>
      <c r="G50" s="1"/>
      <c r="H50" s="2"/>
      <c r="I50" s="1"/>
      <c r="J50" s="1">
        <f t="shared" si="7"/>
        <v>4.4164037854889594E-8</v>
      </c>
      <c r="K50" s="1">
        <f t="shared" si="8"/>
        <v>1.4505365888669539E-10</v>
      </c>
      <c r="L50" s="1">
        <f t="shared" si="9"/>
        <v>0.14505365888669539</v>
      </c>
      <c r="M50" s="1">
        <f t="shared" si="4"/>
        <v>2.4175609814449232E-3</v>
      </c>
      <c r="N50" s="2">
        <f t="shared" si="5"/>
        <v>9.6702439257796922</v>
      </c>
    </row>
    <row r="51" spans="1:14" x14ac:dyDescent="0.3">
      <c r="A51">
        <v>50</v>
      </c>
      <c r="B51">
        <v>100</v>
      </c>
      <c r="C51" s="1">
        <v>35900</v>
      </c>
      <c r="D51" s="1">
        <v>31700</v>
      </c>
      <c r="E51" s="1"/>
      <c r="F51" s="2">
        <f t="shared" si="6"/>
        <v>45.299684542586753</v>
      </c>
      <c r="G51" s="1"/>
      <c r="H51" s="2"/>
      <c r="I51" s="1"/>
      <c r="J51" s="1">
        <f t="shared" si="7"/>
        <v>4.5299684542586754E-8</v>
      </c>
      <c r="K51" s="1">
        <f t="shared" si="8"/>
        <v>1.4878361011521039E-10</v>
      </c>
      <c r="L51" s="1">
        <f t="shared" si="9"/>
        <v>0.14878361011521038</v>
      </c>
      <c r="M51" s="1">
        <f t="shared" si="4"/>
        <v>2.4797268352535064E-3</v>
      </c>
      <c r="N51" s="2">
        <f t="shared" si="5"/>
        <v>9.9189073410140249</v>
      </c>
    </row>
    <row r="52" spans="1:14" x14ac:dyDescent="0.3">
      <c r="A52">
        <v>51</v>
      </c>
      <c r="B52">
        <v>300</v>
      </c>
      <c r="C52" s="1">
        <v>114000</v>
      </c>
      <c r="D52" s="1">
        <v>34700</v>
      </c>
      <c r="E52" s="1"/>
      <c r="F52" s="2">
        <f t="shared" si="6"/>
        <v>131.41210374639769</v>
      </c>
      <c r="G52" s="1"/>
      <c r="H52" s="2"/>
      <c r="I52" s="1"/>
      <c r="J52" s="1">
        <f t="shared" si="7"/>
        <v>1.3141210374639769E-7</v>
      </c>
      <c r="K52" s="1">
        <f t="shared" si="8"/>
        <v>4.3161376079435133E-10</v>
      </c>
      <c r="L52" s="1">
        <f t="shared" si="9"/>
        <v>0.43161376079435132</v>
      </c>
      <c r="M52" s="1">
        <f t="shared" si="4"/>
        <v>7.1935626799058553E-3</v>
      </c>
      <c r="N52" s="2">
        <f t="shared" si="5"/>
        <v>28.774250719623421</v>
      </c>
    </row>
    <row r="53" spans="1:14" x14ac:dyDescent="0.3">
      <c r="A53">
        <v>52</v>
      </c>
      <c r="B53">
        <v>300</v>
      </c>
      <c r="C53" s="1">
        <v>125000</v>
      </c>
      <c r="D53" s="1">
        <v>35700</v>
      </c>
      <c r="E53" s="1"/>
      <c r="F53" s="2">
        <f t="shared" si="6"/>
        <v>140.0560224089636</v>
      </c>
      <c r="G53" s="1"/>
      <c r="H53" s="2"/>
      <c r="I53" s="1"/>
      <c r="J53" s="1">
        <f t="shared" si="7"/>
        <v>1.4005602240896359E-7</v>
      </c>
      <c r="K53" s="1">
        <f t="shared" si="8"/>
        <v>4.600041003109487E-10</v>
      </c>
      <c r="L53" s="1">
        <f t="shared" si="9"/>
        <v>0.46000410031094868</v>
      </c>
      <c r="M53" s="1">
        <f t="shared" si="4"/>
        <v>7.6667350051824778E-3</v>
      </c>
      <c r="N53" s="2">
        <f t="shared" si="5"/>
        <v>30.666940020729911</v>
      </c>
    </row>
    <row r="54" spans="1:14" x14ac:dyDescent="0.3">
      <c r="A54">
        <v>53</v>
      </c>
      <c r="B54">
        <v>500</v>
      </c>
      <c r="C54" s="1">
        <v>292000</v>
      </c>
      <c r="D54" s="1">
        <v>37300</v>
      </c>
      <c r="E54" s="1"/>
      <c r="F54" s="2">
        <f t="shared" si="6"/>
        <v>313.1367292225201</v>
      </c>
      <c r="G54" s="1"/>
      <c r="H54" s="2"/>
      <c r="I54" s="1"/>
      <c r="J54" s="1">
        <f t="shared" si="7"/>
        <v>3.1313672922252011E-7</v>
      </c>
      <c r="K54" s="1">
        <f t="shared" si="8"/>
        <v>1.0284754409182742E-9</v>
      </c>
      <c r="L54" s="1">
        <f t="shared" si="9"/>
        <v>1.0284754409182741</v>
      </c>
      <c r="M54" s="1">
        <f t="shared" si="4"/>
        <v>1.7141257348637903E-2</v>
      </c>
      <c r="N54" s="2">
        <f t="shared" si="5"/>
        <v>68.565029394551615</v>
      </c>
    </row>
    <row r="55" spans="1:14" x14ac:dyDescent="0.3">
      <c r="A55">
        <v>54</v>
      </c>
      <c r="B55">
        <v>500</v>
      </c>
      <c r="C55" s="1">
        <v>329000</v>
      </c>
      <c r="D55" s="1">
        <v>39900</v>
      </c>
      <c r="E55" s="1"/>
      <c r="F55" s="2">
        <f t="shared" si="6"/>
        <v>329.82456140350877</v>
      </c>
      <c r="G55" s="1"/>
      <c r="H55" s="2"/>
      <c r="I55" s="1"/>
      <c r="J55" s="1">
        <f t="shared" si="7"/>
        <v>3.2982456140350876E-7</v>
      </c>
      <c r="K55" s="1">
        <f t="shared" si="8"/>
        <v>1.0832854454901624E-9</v>
      </c>
      <c r="L55" s="1">
        <f t="shared" si="9"/>
        <v>1.0832854454901624</v>
      </c>
      <c r="M55" s="1">
        <f t="shared" si="4"/>
        <v>1.8054757424836039E-2</v>
      </c>
      <c r="N55" s="2">
        <f t="shared" si="5"/>
        <v>72.219029699344148</v>
      </c>
    </row>
    <row r="56" spans="1:14" x14ac:dyDescent="0.3">
      <c r="A56">
        <v>55</v>
      </c>
      <c r="B56">
        <v>800</v>
      </c>
      <c r="C56" s="1">
        <v>446000</v>
      </c>
      <c r="D56" s="1">
        <v>42400</v>
      </c>
      <c r="E56" s="1"/>
      <c r="F56" s="2">
        <f t="shared" si="6"/>
        <v>420.75471698113205</v>
      </c>
      <c r="G56" s="1"/>
      <c r="H56" s="2"/>
      <c r="I56" s="1"/>
      <c r="J56" s="1">
        <f t="shared" si="7"/>
        <v>4.2075471698113204E-7</v>
      </c>
      <c r="K56" s="1">
        <f t="shared" si="8"/>
        <v>1.3819391105605634E-9</v>
      </c>
      <c r="L56" s="1">
        <f t="shared" si="9"/>
        <v>1.3819391105605634</v>
      </c>
      <c r="M56" s="1">
        <f t="shared" si="4"/>
        <v>2.3032318509342724E-2</v>
      </c>
      <c r="N56" s="2">
        <f t="shared" si="5"/>
        <v>92.129274037370891</v>
      </c>
    </row>
    <row r="57" spans="1:14" x14ac:dyDescent="0.3">
      <c r="A57">
        <v>56</v>
      </c>
      <c r="B57">
        <v>800</v>
      </c>
      <c r="C57" s="1">
        <v>505000</v>
      </c>
      <c r="D57" s="1">
        <v>43800</v>
      </c>
      <c r="E57" s="1"/>
      <c r="F57" s="2">
        <f t="shared" si="6"/>
        <v>461.18721461187215</v>
      </c>
      <c r="G57" s="1"/>
      <c r="H57" s="2"/>
      <c r="I57" s="1"/>
      <c r="J57" s="1">
        <f t="shared" si="7"/>
        <v>4.6118721461187216E-7</v>
      </c>
      <c r="K57" s="1">
        <f t="shared" si="8"/>
        <v>1.5147367894896691E-9</v>
      </c>
      <c r="L57" s="1">
        <f t="shared" si="9"/>
        <v>1.5147367894896691</v>
      </c>
      <c r="M57" s="1">
        <f t="shared" si="4"/>
        <v>2.5245613158161151E-2</v>
      </c>
      <c r="N57" s="2">
        <f t="shared" si="5"/>
        <v>100.98245263264459</v>
      </c>
    </row>
    <row r="58" spans="1:14" x14ac:dyDescent="0.3">
      <c r="A58">
        <v>57</v>
      </c>
      <c r="B58">
        <v>1200</v>
      </c>
      <c r="C58" s="1">
        <v>570000</v>
      </c>
      <c r="D58" s="1">
        <v>45500</v>
      </c>
      <c r="E58" s="1"/>
      <c r="F58" s="2">
        <f t="shared" si="6"/>
        <v>501.09890109890108</v>
      </c>
      <c r="G58" s="1"/>
      <c r="H58" s="2"/>
      <c r="I58" s="1"/>
      <c r="J58" s="1">
        <f t="shared" si="7"/>
        <v>5.0109890109890104E-7</v>
      </c>
      <c r="K58" s="1">
        <f t="shared" si="8"/>
        <v>1.645823901050988E-9</v>
      </c>
      <c r="L58" s="1">
        <f t="shared" si="9"/>
        <v>1.6458239010509881</v>
      </c>
      <c r="M58" s="1">
        <f t="shared" si="4"/>
        <v>2.7430398350849802E-2</v>
      </c>
      <c r="N58" s="2">
        <f t="shared" si="5"/>
        <v>109.72159340339921</v>
      </c>
    </row>
    <row r="59" spans="1:14" x14ac:dyDescent="0.3">
      <c r="A59">
        <v>58</v>
      </c>
      <c r="B59">
        <v>1200</v>
      </c>
      <c r="C59" s="1">
        <v>640000</v>
      </c>
      <c r="D59" s="1">
        <v>46300</v>
      </c>
      <c r="E59" s="1"/>
      <c r="F59" s="2">
        <f t="shared" si="6"/>
        <v>552.91576673866086</v>
      </c>
      <c r="G59" s="1"/>
      <c r="H59" s="2"/>
      <c r="I59" s="1"/>
      <c r="J59" s="1">
        <f t="shared" si="7"/>
        <v>5.5291576673866085E-7</v>
      </c>
      <c r="K59" s="1">
        <f t="shared" si="8"/>
        <v>1.8160127315601821E-9</v>
      </c>
      <c r="L59" s="1">
        <f t="shared" si="9"/>
        <v>1.8160127315601822</v>
      </c>
      <c r="M59" s="1">
        <f t="shared" si="4"/>
        <v>3.026687885933637E-2</v>
      </c>
      <c r="N59" s="2">
        <f t="shared" si="5"/>
        <v>121.06751543734548</v>
      </c>
    </row>
    <row r="60" spans="1:14" x14ac:dyDescent="0.3">
      <c r="A60">
        <v>59</v>
      </c>
      <c r="B60">
        <v>1600</v>
      </c>
      <c r="C60" s="1">
        <v>685000</v>
      </c>
      <c r="D60" s="1">
        <v>50500</v>
      </c>
      <c r="E60" s="1"/>
      <c r="F60" s="2">
        <f t="shared" si="6"/>
        <v>542.57425742574253</v>
      </c>
      <c r="G60" s="1"/>
      <c r="H60" s="2"/>
      <c r="I60" s="1"/>
      <c r="J60" s="1">
        <f t="shared" si="7"/>
        <v>5.4257425742574248E-7</v>
      </c>
      <c r="K60" s="1">
        <f t="shared" si="8"/>
        <v>1.7820467756125296E-9</v>
      </c>
      <c r="L60" s="1">
        <f t="shared" si="9"/>
        <v>1.7820467756125296</v>
      </c>
      <c r="M60" s="1">
        <f t="shared" si="4"/>
        <v>2.970077959354216E-2</v>
      </c>
      <c r="N60" s="2">
        <f t="shared" si="5"/>
        <v>118.80311837416863</v>
      </c>
    </row>
    <row r="61" spans="1:14" x14ac:dyDescent="0.3">
      <c r="A61">
        <v>60</v>
      </c>
      <c r="B61">
        <v>1600</v>
      </c>
      <c r="C61" s="1">
        <v>752000</v>
      </c>
      <c r="D61" s="1">
        <v>51200</v>
      </c>
      <c r="E61" s="1"/>
      <c r="F61" s="2">
        <f t="shared" si="6"/>
        <v>587.5</v>
      </c>
      <c r="G61" s="1"/>
      <c r="H61" s="2"/>
      <c r="I61" s="1"/>
      <c r="J61" s="1">
        <f t="shared" si="7"/>
        <v>5.8749999999999999E-7</v>
      </c>
      <c r="K61" s="1">
        <f t="shared" si="8"/>
        <v>1.929602199779352E-9</v>
      </c>
      <c r="L61" s="1">
        <f t="shared" si="9"/>
        <v>1.929602199779352</v>
      </c>
      <c r="M61" s="1">
        <f t="shared" si="4"/>
        <v>3.2160036662989201E-2</v>
      </c>
      <c r="N61" s="2">
        <f t="shared" si="5"/>
        <v>128.6401466519568</v>
      </c>
    </row>
    <row r="62" spans="1:14" x14ac:dyDescent="0.3">
      <c r="A62">
        <v>61</v>
      </c>
      <c r="B62">
        <v>100</v>
      </c>
      <c r="C62" s="1">
        <v>44100</v>
      </c>
      <c r="D62" s="1">
        <v>32000</v>
      </c>
      <c r="E62" s="1"/>
      <c r="F62" s="2">
        <f t="shared" si="6"/>
        <v>55.125</v>
      </c>
      <c r="G62" s="1"/>
      <c r="H62" s="2"/>
      <c r="I62" s="1"/>
      <c r="J62" s="1">
        <f t="shared" ref="J62:J73" si="10">F62/1000000000</f>
        <v>5.5124999999999999E-8</v>
      </c>
      <c r="K62" s="1">
        <f t="shared" ref="K62:K73" si="11">J62/304.4669</f>
        <v>1.8105416385163708E-10</v>
      </c>
      <c r="L62" s="1">
        <f t="shared" ref="L62:L73" si="12">K62*1000000000</f>
        <v>0.18105416385163708</v>
      </c>
      <c r="M62" s="1">
        <f t="shared" ref="M62:M73" si="13">L62/60</f>
        <v>3.0175693975272849E-3</v>
      </c>
      <c r="N62" s="2">
        <f t="shared" ref="N62:N73" si="14">M62/0.00025</f>
        <v>12.070277590109139</v>
      </c>
    </row>
    <row r="63" spans="1:14" x14ac:dyDescent="0.3">
      <c r="A63">
        <v>62</v>
      </c>
      <c r="B63">
        <v>100</v>
      </c>
      <c r="C63" s="1">
        <v>44400</v>
      </c>
      <c r="D63" s="1">
        <v>32200</v>
      </c>
      <c r="E63" s="1"/>
      <c r="F63" s="2">
        <f t="shared" si="6"/>
        <v>55.155279503105589</v>
      </c>
      <c r="G63" s="1"/>
      <c r="H63" s="2"/>
      <c r="I63" s="1"/>
      <c r="J63" s="1">
        <f t="shared" si="10"/>
        <v>5.5155279503105588E-8</v>
      </c>
      <c r="K63" s="1">
        <f t="shared" si="11"/>
        <v>1.8115361473810646E-10</v>
      </c>
      <c r="L63" s="1">
        <f t="shared" si="12"/>
        <v>0.18115361473810646</v>
      </c>
      <c r="M63" s="1">
        <f t="shared" si="13"/>
        <v>3.0192269123017743E-3</v>
      </c>
      <c r="N63" s="2">
        <f t="shared" si="14"/>
        <v>12.076907649207097</v>
      </c>
    </row>
    <row r="64" spans="1:14" x14ac:dyDescent="0.3">
      <c r="A64">
        <v>63</v>
      </c>
      <c r="B64">
        <v>300</v>
      </c>
      <c r="C64" s="1">
        <v>193000</v>
      </c>
      <c r="D64" s="1">
        <v>35800</v>
      </c>
      <c r="E64" s="1"/>
      <c r="F64" s="2">
        <f t="shared" si="6"/>
        <v>215.64245810055866</v>
      </c>
      <c r="G64" s="1"/>
      <c r="H64" s="2"/>
      <c r="I64" s="1"/>
      <c r="J64" s="1">
        <f t="shared" si="10"/>
        <v>2.1564245810055865E-7</v>
      </c>
      <c r="K64" s="1">
        <f t="shared" si="11"/>
        <v>7.08262402581557E-10</v>
      </c>
      <c r="L64" s="1">
        <f t="shared" si="12"/>
        <v>0.70826240258155704</v>
      </c>
      <c r="M64" s="1">
        <f t="shared" si="13"/>
        <v>1.1804373376359284E-2</v>
      </c>
      <c r="N64" s="2">
        <f t="shared" si="14"/>
        <v>47.217493505437133</v>
      </c>
    </row>
    <row r="65" spans="1:14" x14ac:dyDescent="0.3">
      <c r="A65">
        <v>64</v>
      </c>
      <c r="B65">
        <v>300</v>
      </c>
      <c r="C65" s="1">
        <v>209000</v>
      </c>
      <c r="D65" s="1">
        <v>35500</v>
      </c>
      <c r="E65" s="1"/>
      <c r="F65" s="2">
        <f t="shared" si="6"/>
        <v>235.49295774647888</v>
      </c>
      <c r="G65" s="1"/>
      <c r="H65" s="2"/>
      <c r="I65" s="1"/>
      <c r="J65" s="1">
        <f t="shared" si="10"/>
        <v>2.3549295774647887E-7</v>
      </c>
      <c r="K65" s="1">
        <f t="shared" si="11"/>
        <v>7.7345996476621548E-10</v>
      </c>
      <c r="L65" s="1">
        <f t="shared" si="12"/>
        <v>0.77345996476621548</v>
      </c>
      <c r="M65" s="1">
        <f t="shared" si="13"/>
        <v>1.2890999412770257E-2</v>
      </c>
      <c r="N65" s="2">
        <f t="shared" si="14"/>
        <v>51.563997651081031</v>
      </c>
    </row>
    <row r="66" spans="1:14" x14ac:dyDescent="0.3">
      <c r="A66">
        <v>65</v>
      </c>
      <c r="B66">
        <v>500</v>
      </c>
      <c r="C66" s="1">
        <v>470000</v>
      </c>
      <c r="D66" s="1">
        <v>40800</v>
      </c>
      <c r="E66" s="1"/>
      <c r="F66" s="2">
        <f t="shared" si="6"/>
        <v>460.78431372549016</v>
      </c>
      <c r="G66" s="1"/>
      <c r="H66" s="2"/>
      <c r="I66" s="1"/>
      <c r="J66" s="1">
        <f t="shared" si="10"/>
        <v>4.6078431372549018E-7</v>
      </c>
      <c r="K66" s="1">
        <f t="shared" si="11"/>
        <v>1.5134134900230211E-9</v>
      </c>
      <c r="L66" s="1">
        <f t="shared" si="12"/>
        <v>1.5134134900230212</v>
      </c>
      <c r="M66" s="1">
        <f t="shared" si="13"/>
        <v>2.5223558167050353E-2</v>
      </c>
      <c r="N66" s="2">
        <f t="shared" si="14"/>
        <v>100.89423266820141</v>
      </c>
    </row>
    <row r="67" spans="1:14" x14ac:dyDescent="0.3">
      <c r="A67">
        <v>66</v>
      </c>
      <c r="B67">
        <v>500</v>
      </c>
      <c r="C67" s="1">
        <v>529000</v>
      </c>
      <c r="D67" s="1">
        <v>42300</v>
      </c>
      <c r="E67" s="1"/>
      <c r="F67" s="2">
        <f t="shared" si="6"/>
        <v>500.23640661938538</v>
      </c>
      <c r="G67" s="1"/>
      <c r="H67" s="2"/>
      <c r="I67" s="1"/>
      <c r="J67" s="1">
        <f t="shared" si="10"/>
        <v>5.0023640661938535E-7</v>
      </c>
      <c r="K67" s="1">
        <f t="shared" si="11"/>
        <v>1.6429910989318882E-9</v>
      </c>
      <c r="L67" s="1">
        <f t="shared" si="12"/>
        <v>1.6429910989318881</v>
      </c>
      <c r="M67" s="1">
        <f t="shared" si="13"/>
        <v>2.7383184982198137E-2</v>
      </c>
      <c r="N67" s="2">
        <f t="shared" si="14"/>
        <v>109.53273992879255</v>
      </c>
    </row>
    <row r="68" spans="1:14" x14ac:dyDescent="0.3">
      <c r="A68">
        <v>67</v>
      </c>
      <c r="B68">
        <v>800</v>
      </c>
      <c r="C68" s="1">
        <v>698000</v>
      </c>
      <c r="D68" s="1">
        <v>45800</v>
      </c>
      <c r="E68" s="1"/>
      <c r="F68" s="2">
        <f t="shared" si="6"/>
        <v>609.60698689956325</v>
      </c>
      <c r="G68" s="1"/>
      <c r="H68" s="2"/>
      <c r="I68" s="1"/>
      <c r="J68" s="1">
        <f t="shared" si="10"/>
        <v>6.0960698689956327E-7</v>
      </c>
      <c r="K68" s="1">
        <f t="shared" si="11"/>
        <v>2.0022110347612935E-9</v>
      </c>
      <c r="L68" s="1">
        <f t="shared" si="12"/>
        <v>2.0022110347612934</v>
      </c>
      <c r="M68" s="1">
        <f t="shared" si="13"/>
        <v>3.3370183912688221E-2</v>
      </c>
      <c r="N68" s="2">
        <f t="shared" si="14"/>
        <v>133.48073565075288</v>
      </c>
    </row>
    <row r="69" spans="1:14" x14ac:dyDescent="0.3">
      <c r="A69">
        <v>68</v>
      </c>
      <c r="B69">
        <v>800</v>
      </c>
      <c r="C69" s="1">
        <v>785000</v>
      </c>
      <c r="D69" s="1">
        <v>44600</v>
      </c>
      <c r="E69" s="1"/>
      <c r="F69" s="2">
        <f t="shared" si="6"/>
        <v>704.03587443946196</v>
      </c>
      <c r="G69" s="1"/>
      <c r="H69" s="2"/>
      <c r="I69" s="1"/>
      <c r="J69" s="1">
        <f t="shared" si="10"/>
        <v>7.0403587443946193E-7</v>
      </c>
      <c r="K69" s="1">
        <f t="shared" si="11"/>
        <v>2.3123560375182392E-9</v>
      </c>
      <c r="L69" s="1">
        <f t="shared" si="12"/>
        <v>2.312356037518239</v>
      </c>
      <c r="M69" s="1">
        <f t="shared" si="13"/>
        <v>3.8539267291970651E-2</v>
      </c>
      <c r="N69" s="2">
        <f t="shared" si="14"/>
        <v>154.15706916788261</v>
      </c>
    </row>
    <row r="70" spans="1:14" x14ac:dyDescent="0.3">
      <c r="A70">
        <v>69</v>
      </c>
      <c r="B70">
        <v>1200</v>
      </c>
      <c r="C70" s="1">
        <v>901000</v>
      </c>
      <c r="D70" s="1">
        <v>47600</v>
      </c>
      <c r="E70" s="1"/>
      <c r="F70" s="2">
        <f t="shared" si="6"/>
        <v>757.14285714285711</v>
      </c>
      <c r="G70" s="1"/>
      <c r="H70" s="2"/>
      <c r="I70" s="1"/>
      <c r="J70" s="1">
        <f t="shared" si="10"/>
        <v>7.5714285714285714E-7</v>
      </c>
      <c r="K70" s="1">
        <f t="shared" si="11"/>
        <v>2.4867821662809884E-9</v>
      </c>
      <c r="L70" s="1">
        <f t="shared" si="12"/>
        <v>2.4867821662809884</v>
      </c>
      <c r="M70" s="1">
        <f t="shared" si="13"/>
        <v>4.1446369438016474E-2</v>
      </c>
      <c r="N70" s="2">
        <f t="shared" si="14"/>
        <v>165.7854777520659</v>
      </c>
    </row>
    <row r="71" spans="1:14" x14ac:dyDescent="0.3">
      <c r="A71">
        <v>70</v>
      </c>
      <c r="B71">
        <v>1200</v>
      </c>
      <c r="C71" s="1">
        <v>987000</v>
      </c>
      <c r="D71" s="1">
        <v>49200</v>
      </c>
      <c r="E71" s="1"/>
      <c r="F71" s="2">
        <f t="shared" si="6"/>
        <v>802.43902439024396</v>
      </c>
      <c r="G71" s="1"/>
      <c r="H71" s="2"/>
      <c r="I71" s="1"/>
      <c r="J71" s="1">
        <f t="shared" si="10"/>
        <v>8.02439024390244E-7</v>
      </c>
      <c r="K71" s="1">
        <f t="shared" si="11"/>
        <v>2.6355542240888715E-9</v>
      </c>
      <c r="L71" s="1">
        <f t="shared" si="12"/>
        <v>2.6355542240888714</v>
      </c>
      <c r="M71" s="1">
        <f t="shared" si="13"/>
        <v>4.3925903734814524E-2</v>
      </c>
      <c r="N71" s="2">
        <f t="shared" si="14"/>
        <v>175.7036149392581</v>
      </c>
    </row>
    <row r="72" spans="1:14" x14ac:dyDescent="0.3">
      <c r="A72">
        <v>71</v>
      </c>
      <c r="B72">
        <v>1600</v>
      </c>
      <c r="C72" s="1">
        <v>1050000</v>
      </c>
      <c r="D72" s="1">
        <v>54700</v>
      </c>
      <c r="E72" s="1"/>
      <c r="F72" s="2">
        <f t="shared" si="6"/>
        <v>767.82449725776974</v>
      </c>
      <c r="G72" s="1"/>
      <c r="H72" s="2"/>
      <c r="I72" s="1"/>
      <c r="J72" s="1">
        <f t="shared" si="10"/>
        <v>7.6782449725776971E-7</v>
      </c>
      <c r="K72" s="1">
        <f t="shared" si="11"/>
        <v>2.5218652577924552E-9</v>
      </c>
      <c r="L72" s="1">
        <f t="shared" si="12"/>
        <v>2.5218652577924554</v>
      </c>
      <c r="M72" s="1">
        <f t="shared" si="13"/>
        <v>4.2031087629874259E-2</v>
      </c>
      <c r="N72" s="2">
        <f t="shared" si="14"/>
        <v>168.12435051949703</v>
      </c>
    </row>
    <row r="73" spans="1:14" x14ac:dyDescent="0.3">
      <c r="A73">
        <v>72</v>
      </c>
      <c r="B73">
        <v>1600</v>
      </c>
      <c r="C73" s="1">
        <v>1140000</v>
      </c>
      <c r="D73" s="1">
        <v>54000</v>
      </c>
      <c r="E73" s="1"/>
      <c r="F73" s="2">
        <f t="shared" si="6"/>
        <v>844.44444444444446</v>
      </c>
      <c r="G73" s="1"/>
      <c r="H73" s="2"/>
      <c r="I73" s="1"/>
      <c r="J73" s="1">
        <f t="shared" si="10"/>
        <v>8.4444444444444442E-7</v>
      </c>
      <c r="K73" s="1">
        <f t="shared" si="11"/>
        <v>2.7735180554748131E-9</v>
      </c>
      <c r="L73" s="1">
        <f t="shared" si="12"/>
        <v>2.7735180554748133</v>
      </c>
      <c r="M73" s="1">
        <f t="shared" si="13"/>
        <v>4.6225300924580222E-2</v>
      </c>
      <c r="N73" s="2">
        <f t="shared" si="14"/>
        <v>184.90120369832087</v>
      </c>
    </row>
    <row r="74" spans="1:14" x14ac:dyDescent="0.3">
      <c r="C74" s="1"/>
      <c r="D74" s="1"/>
      <c r="E74" s="1"/>
      <c r="F74" s="2"/>
      <c r="G74" s="1"/>
      <c r="H74" s="2"/>
      <c r="I74" s="1"/>
      <c r="J74" s="1"/>
      <c r="K74" s="1"/>
      <c r="L74" s="1"/>
      <c r="M74" s="1"/>
    </row>
    <row r="75" spans="1:14" x14ac:dyDescent="0.3">
      <c r="C75" s="1"/>
      <c r="D75" s="1"/>
      <c r="E75" s="1"/>
      <c r="F75" s="2"/>
      <c r="G75" s="1"/>
      <c r="H75" s="2"/>
      <c r="I75" s="1"/>
      <c r="J75" s="1"/>
      <c r="K75" s="1"/>
      <c r="L75" s="1"/>
      <c r="M75" s="1"/>
    </row>
    <row r="76" spans="1:14" x14ac:dyDescent="0.3">
      <c r="C76" s="1"/>
      <c r="D76" s="1"/>
      <c r="E76" s="1"/>
      <c r="F76" s="2"/>
      <c r="G76" s="1"/>
      <c r="H76" s="2"/>
      <c r="I76" s="1"/>
      <c r="J76" s="1"/>
      <c r="K76" s="1"/>
      <c r="L76" s="1"/>
      <c r="M76" s="1"/>
    </row>
    <row r="77" spans="1:14" x14ac:dyDescent="0.3">
      <c r="C77" s="1"/>
      <c r="D77" s="1"/>
      <c r="E77" s="1"/>
      <c r="F77" s="2"/>
      <c r="G77" s="1"/>
      <c r="H77" s="2"/>
      <c r="I77" s="1"/>
      <c r="J77" s="1"/>
      <c r="K77" s="1"/>
      <c r="L77" s="1"/>
      <c r="M77" s="1"/>
    </row>
    <row r="78" spans="1:14" x14ac:dyDescent="0.3">
      <c r="C78" s="1"/>
      <c r="D78" s="1"/>
      <c r="E78" s="1"/>
      <c r="F78" s="2"/>
      <c r="G78" s="1"/>
      <c r="H78" s="2"/>
      <c r="I78" s="1"/>
      <c r="J78" s="1"/>
      <c r="K78" s="1"/>
      <c r="L78" s="1"/>
      <c r="M78" s="1"/>
    </row>
    <row r="79" spans="1:14" x14ac:dyDescent="0.3">
      <c r="C79" s="1"/>
      <c r="D79" s="1"/>
      <c r="E79" s="1"/>
      <c r="F79" s="2"/>
      <c r="G79" s="1"/>
      <c r="H79" s="2"/>
      <c r="I79" s="1"/>
      <c r="J79" s="1"/>
      <c r="K79" s="1"/>
      <c r="L79" s="1"/>
      <c r="M79" s="1"/>
    </row>
    <row r="80" spans="1:14" x14ac:dyDescent="0.3">
      <c r="C80" s="1"/>
      <c r="D80" s="1"/>
      <c r="E80" s="1"/>
      <c r="F80" s="2"/>
      <c r="G80" s="1"/>
      <c r="H80" s="2"/>
      <c r="I80" s="1"/>
      <c r="J80" s="1"/>
      <c r="K80" s="1"/>
      <c r="L80" s="1"/>
      <c r="M80" s="1"/>
    </row>
    <row r="81" spans="3:13" x14ac:dyDescent="0.3">
      <c r="C81" s="1"/>
      <c r="D81" s="1"/>
      <c r="E81" s="1"/>
      <c r="F81" s="2"/>
      <c r="G81" s="1"/>
      <c r="H81" s="2"/>
      <c r="I81" s="1"/>
      <c r="J81" s="1"/>
      <c r="K81" s="1"/>
      <c r="L81" s="1"/>
      <c r="M81" s="1"/>
    </row>
    <row r="82" spans="3:13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3:13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3:13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3:13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3:13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3:13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3:13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3:13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3:13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3:13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3:13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3:13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3:13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3:13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3:13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topLeftCell="A48" workbookViewId="0">
      <selection activeCell="A2" sqref="A2:A73"/>
    </sheetView>
  </sheetViews>
  <sheetFormatPr defaultRowHeight="14.4" x14ac:dyDescent="0.3"/>
  <sheetData>
    <row r="1" spans="1:11" x14ac:dyDescent="0.3">
      <c r="E1" t="s">
        <v>12</v>
      </c>
      <c r="F1">
        <v>100</v>
      </c>
      <c r="G1">
        <v>300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100</v>
      </c>
      <c r="B2">
        <v>13.782934141379538</v>
      </c>
      <c r="E2">
        <v>15</v>
      </c>
      <c r="F2">
        <f>B2</f>
        <v>13.782934141379538</v>
      </c>
      <c r="G2">
        <f>B3</f>
        <v>38.363581628577229</v>
      </c>
      <c r="H2">
        <f>B4</f>
        <v>45.888834568466258</v>
      </c>
      <c r="I2">
        <f>B5</f>
        <v>47.814140483749469</v>
      </c>
      <c r="J2">
        <f>B6</f>
        <v>48.419104809142603</v>
      </c>
      <c r="K2">
        <f>B7</f>
        <v>51.188438497535145</v>
      </c>
    </row>
    <row r="3" spans="1:11" x14ac:dyDescent="0.3">
      <c r="A3">
        <v>300</v>
      </c>
      <c r="B3">
        <v>38.363581628577229</v>
      </c>
      <c r="E3">
        <v>30</v>
      </c>
      <c r="F3">
        <f>B8</f>
        <v>20.015621054683098</v>
      </c>
      <c r="G3">
        <f>B9</f>
        <v>94.760401286609351</v>
      </c>
      <c r="H3">
        <f>B10</f>
        <v>107.79665316825186</v>
      </c>
      <c r="I3">
        <f>B11</f>
        <v>115.70833413472907</v>
      </c>
      <c r="J3">
        <f>B12</f>
        <v>110.68203299329866</v>
      </c>
      <c r="K3">
        <f>B13</f>
        <v>114.88853824511052</v>
      </c>
    </row>
    <row r="4" spans="1:11" x14ac:dyDescent="0.3">
      <c r="A4">
        <v>500</v>
      </c>
      <c r="B4">
        <v>45.888834568466258</v>
      </c>
      <c r="E4">
        <v>45</v>
      </c>
      <c r="F4">
        <f>B14</f>
        <v>31.225878336238171</v>
      </c>
      <c r="G4">
        <f>B15</f>
        <v>153.59335237438808</v>
      </c>
      <c r="H4">
        <f>B16</f>
        <v>184.39892538606742</v>
      </c>
      <c r="I4">
        <f>B17</f>
        <v>181.33494968779425</v>
      </c>
      <c r="J4">
        <f>B18</f>
        <v>188.45086011099357</v>
      </c>
      <c r="K4">
        <f>B19</f>
        <v>191.00020938333427</v>
      </c>
    </row>
    <row r="5" spans="1:11" x14ac:dyDescent="0.3">
      <c r="A5">
        <v>800</v>
      </c>
      <c r="B5">
        <v>47.814140483749469</v>
      </c>
      <c r="E5">
        <v>60</v>
      </c>
      <c r="F5">
        <f>B20</f>
        <v>41.332143700748254</v>
      </c>
      <c r="G5">
        <f>B21</f>
        <v>181.04981169270215</v>
      </c>
      <c r="H5">
        <f>B22</f>
        <v>251.72003901739907</v>
      </c>
      <c r="I5">
        <f>B23</f>
        <v>259.96279530242009</v>
      </c>
      <c r="J5">
        <f>B24</f>
        <v>259.31964481529224</v>
      </c>
      <c r="K5">
        <f>B25</f>
        <v>258.96065103154666</v>
      </c>
    </row>
    <row r="6" spans="1:11" x14ac:dyDescent="0.3">
      <c r="A6">
        <v>1200</v>
      </c>
      <c r="B6">
        <v>48.419104809142603</v>
      </c>
      <c r="E6" t="s">
        <v>13</v>
      </c>
      <c r="F6">
        <v>100</v>
      </c>
      <c r="G6">
        <v>300</v>
      </c>
      <c r="H6">
        <v>500</v>
      </c>
      <c r="I6">
        <v>800</v>
      </c>
      <c r="J6">
        <v>1200</v>
      </c>
      <c r="K6">
        <v>1600</v>
      </c>
    </row>
    <row r="7" spans="1:11" x14ac:dyDescent="0.3">
      <c r="A7">
        <v>1600</v>
      </c>
      <c r="B7">
        <v>51.188438497535145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100</v>
      </c>
      <c r="B8">
        <v>20.015621054683098</v>
      </c>
      <c r="E8">
        <v>15</v>
      </c>
      <c r="F8">
        <f>B26</f>
        <v>2.7503757353713651</v>
      </c>
      <c r="G8">
        <f>B28</f>
        <v>6.9699600256123819</v>
      </c>
      <c r="H8">
        <f>B30</f>
        <v>15.00043568031448</v>
      </c>
      <c r="I8">
        <f>B32</f>
        <v>22.010834940114254</v>
      </c>
      <c r="J8">
        <f>B34</f>
        <v>27.760286757241769</v>
      </c>
      <c r="K8">
        <f>B36</f>
        <v>32.491128323898494</v>
      </c>
    </row>
    <row r="9" spans="1:11" x14ac:dyDescent="0.3">
      <c r="A9">
        <v>300</v>
      </c>
      <c r="B9">
        <v>94.760401286609351</v>
      </c>
      <c r="E9">
        <v>30</v>
      </c>
      <c r="F9">
        <f>B38</f>
        <v>7.1634836610212078</v>
      </c>
      <c r="G9">
        <f>B40</f>
        <v>15.641974031030976</v>
      </c>
      <c r="H9">
        <f>B42</f>
        <v>34.391929593928523</v>
      </c>
      <c r="I9">
        <f>B44</f>
        <v>51.004025037245654</v>
      </c>
      <c r="J9">
        <f>B46</f>
        <v>65.737352106084543</v>
      </c>
      <c r="K9">
        <f>B48</f>
        <v>71.117394245428571</v>
      </c>
    </row>
    <row r="10" spans="1:11" x14ac:dyDescent="0.3">
      <c r="A10">
        <v>500</v>
      </c>
      <c r="B10">
        <v>107.79665316825186</v>
      </c>
      <c r="E10">
        <v>45</v>
      </c>
      <c r="F10">
        <f>B50</f>
        <v>9.6702439257796922</v>
      </c>
      <c r="G10">
        <f>B52</f>
        <v>28.774250719623421</v>
      </c>
      <c r="H10">
        <f>B54</f>
        <v>68.565029394551615</v>
      </c>
      <c r="I10">
        <f>B56</f>
        <v>92.129274037370891</v>
      </c>
      <c r="J10">
        <f>B58</f>
        <v>109.72159340339921</v>
      </c>
      <c r="K10">
        <f>B60</f>
        <v>118.80311837416863</v>
      </c>
    </row>
    <row r="11" spans="1:11" x14ac:dyDescent="0.3">
      <c r="A11">
        <v>800</v>
      </c>
      <c r="B11">
        <v>115.70833413472907</v>
      </c>
      <c r="E11">
        <v>60</v>
      </c>
      <c r="F11">
        <f>B62</f>
        <v>12.070277590109139</v>
      </c>
      <c r="G11">
        <f>B64</f>
        <v>47.217493505437133</v>
      </c>
      <c r="H11">
        <f>B66</f>
        <v>100.89423266820141</v>
      </c>
      <c r="I11">
        <f>B68</f>
        <v>133.48073565075288</v>
      </c>
      <c r="J11">
        <f>B70</f>
        <v>165.7854777520659</v>
      </c>
      <c r="K11">
        <f>B72</f>
        <v>168.12435051949703</v>
      </c>
    </row>
    <row r="12" spans="1:11" x14ac:dyDescent="0.3">
      <c r="A12">
        <v>1200</v>
      </c>
      <c r="B12">
        <v>110.68203299329866</v>
      </c>
      <c r="E12" t="s">
        <v>13</v>
      </c>
      <c r="F12">
        <v>100</v>
      </c>
      <c r="G12">
        <v>300</v>
      </c>
      <c r="H12">
        <v>500</v>
      </c>
      <c r="I12">
        <v>800</v>
      </c>
      <c r="J12">
        <v>1200</v>
      </c>
      <c r="K12">
        <v>1600</v>
      </c>
    </row>
    <row r="13" spans="1:11" x14ac:dyDescent="0.3">
      <c r="A13">
        <v>1600</v>
      </c>
      <c r="B13">
        <v>114.88853824511052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3">
      <c r="A14">
        <v>100</v>
      </c>
      <c r="B14">
        <v>31.225878336238171</v>
      </c>
      <c r="E14">
        <v>15</v>
      </c>
      <c r="F14">
        <f>B27</f>
        <v>5.6876702100398129</v>
      </c>
      <c r="G14">
        <f>B29</f>
        <v>7.237397844892258</v>
      </c>
      <c r="H14">
        <f>B31</f>
        <v>15.957227168485231</v>
      </c>
      <c r="I14">
        <f>B33</f>
        <v>23.907656673798638</v>
      </c>
      <c r="J14">
        <f>B35</f>
        <v>31.098943871456715</v>
      </c>
      <c r="K14">
        <f>B37</f>
        <v>36.344704915996488</v>
      </c>
    </row>
    <row r="15" spans="1:11" x14ac:dyDescent="0.3">
      <c r="A15">
        <v>300</v>
      </c>
      <c r="B15">
        <v>153.59335237438808</v>
      </c>
      <c r="E15">
        <v>30</v>
      </c>
      <c r="F15">
        <f>B39</f>
        <v>7.3899658714953906</v>
      </c>
      <c r="G15">
        <f>B41</f>
        <v>17.597309149656713</v>
      </c>
      <c r="H15">
        <f>B43</f>
        <v>25.228224875314375</v>
      </c>
      <c r="I15">
        <f>B45</f>
        <v>61.463003999441838</v>
      </c>
      <c r="J15">
        <f>B47</f>
        <v>76.382076191166817</v>
      </c>
      <c r="K15">
        <f>B49</f>
        <v>81.986578221523516</v>
      </c>
    </row>
    <row r="16" spans="1:11" x14ac:dyDescent="0.3">
      <c r="A16">
        <v>500</v>
      </c>
      <c r="B16">
        <v>184.39892538606742</v>
      </c>
      <c r="E16">
        <v>45</v>
      </c>
      <c r="F16">
        <f>B51</f>
        <v>9.9189073410140249</v>
      </c>
      <c r="G16">
        <f>B53</f>
        <v>30.666940020729911</v>
      </c>
      <c r="H16">
        <f>B55</f>
        <v>72.219029699344148</v>
      </c>
      <c r="I16">
        <f>B57</f>
        <v>100.98245263264459</v>
      </c>
      <c r="J16">
        <f>B59</f>
        <v>121.06751543734548</v>
      </c>
      <c r="K16">
        <f>B61</f>
        <v>128.6401466519568</v>
      </c>
    </row>
    <row r="17" spans="1:11" x14ac:dyDescent="0.3">
      <c r="A17">
        <v>800</v>
      </c>
      <c r="B17">
        <v>181.33494968779425</v>
      </c>
      <c r="E17">
        <v>60</v>
      </c>
      <c r="F17">
        <f>B63</f>
        <v>12.076907649207097</v>
      </c>
      <c r="G17">
        <f>B65</f>
        <v>51.563997651081031</v>
      </c>
      <c r="H17">
        <f>B67</f>
        <v>109.53273992879255</v>
      </c>
      <c r="I17">
        <f>B69</f>
        <v>154.15706916788261</v>
      </c>
      <c r="J17">
        <f>B71</f>
        <v>175.7036149392581</v>
      </c>
      <c r="K17">
        <f>B73</f>
        <v>184.90120369832087</v>
      </c>
    </row>
    <row r="18" spans="1:11" x14ac:dyDescent="0.3">
      <c r="A18">
        <v>1200</v>
      </c>
      <c r="B18">
        <v>188.45086011099357</v>
      </c>
    </row>
    <row r="19" spans="1:11" x14ac:dyDescent="0.3">
      <c r="A19">
        <v>1600</v>
      </c>
      <c r="B19">
        <v>191.00020938333427</v>
      </c>
    </row>
    <row r="20" spans="1:11" x14ac:dyDescent="0.3">
      <c r="A20">
        <v>100</v>
      </c>
      <c r="B20">
        <v>41.332143700748254</v>
      </c>
    </row>
    <row r="21" spans="1:11" x14ac:dyDescent="0.3">
      <c r="A21">
        <v>300</v>
      </c>
      <c r="B21">
        <v>181.04981169270215</v>
      </c>
    </row>
    <row r="22" spans="1:11" x14ac:dyDescent="0.3">
      <c r="A22">
        <v>500</v>
      </c>
      <c r="B22">
        <v>251.72003901739907</v>
      </c>
    </row>
    <row r="23" spans="1:11" x14ac:dyDescent="0.3">
      <c r="A23">
        <v>800</v>
      </c>
      <c r="B23">
        <v>259.96279530242009</v>
      </c>
    </row>
    <row r="24" spans="1:11" x14ac:dyDescent="0.3">
      <c r="A24">
        <v>1200</v>
      </c>
      <c r="B24">
        <v>259.31964481529224</v>
      </c>
    </row>
    <row r="25" spans="1:11" x14ac:dyDescent="0.3">
      <c r="A25">
        <v>1600</v>
      </c>
      <c r="B25">
        <v>258.96065103154666</v>
      </c>
    </row>
    <row r="26" spans="1:11" x14ac:dyDescent="0.3">
      <c r="A26">
        <v>100</v>
      </c>
      <c r="B26">
        <v>2.7503757353713651</v>
      </c>
    </row>
    <row r="27" spans="1:11" x14ac:dyDescent="0.3">
      <c r="A27">
        <v>100</v>
      </c>
      <c r="B27">
        <v>5.6876702100398129</v>
      </c>
    </row>
    <row r="28" spans="1:11" x14ac:dyDescent="0.3">
      <c r="A28">
        <v>300</v>
      </c>
      <c r="B28">
        <v>6.9699600256123819</v>
      </c>
    </row>
    <row r="29" spans="1:11" x14ac:dyDescent="0.3">
      <c r="A29">
        <v>300</v>
      </c>
      <c r="B29">
        <v>7.237397844892258</v>
      </c>
    </row>
    <row r="30" spans="1:11" x14ac:dyDescent="0.3">
      <c r="A30">
        <v>500</v>
      </c>
      <c r="B30">
        <v>15.00043568031448</v>
      </c>
    </row>
    <row r="31" spans="1:11" x14ac:dyDescent="0.3">
      <c r="A31">
        <v>500</v>
      </c>
      <c r="B31">
        <v>15.957227168485231</v>
      </c>
    </row>
    <row r="32" spans="1:11" x14ac:dyDescent="0.3">
      <c r="A32">
        <v>800</v>
      </c>
      <c r="B32">
        <v>22.010834940114254</v>
      </c>
    </row>
    <row r="33" spans="1:2" x14ac:dyDescent="0.3">
      <c r="A33">
        <v>800</v>
      </c>
      <c r="B33">
        <v>23.907656673798638</v>
      </c>
    </row>
    <row r="34" spans="1:2" x14ac:dyDescent="0.3">
      <c r="A34">
        <v>1200</v>
      </c>
      <c r="B34">
        <v>27.760286757241769</v>
      </c>
    </row>
    <row r="35" spans="1:2" x14ac:dyDescent="0.3">
      <c r="A35">
        <v>1200</v>
      </c>
      <c r="B35">
        <v>31.098943871456715</v>
      </c>
    </row>
    <row r="36" spans="1:2" x14ac:dyDescent="0.3">
      <c r="A36">
        <v>1600</v>
      </c>
      <c r="B36">
        <v>32.491128323898494</v>
      </c>
    </row>
    <row r="37" spans="1:2" x14ac:dyDescent="0.3">
      <c r="A37">
        <v>1600</v>
      </c>
      <c r="B37">
        <v>36.344704915996488</v>
      </c>
    </row>
    <row r="38" spans="1:2" x14ac:dyDescent="0.3">
      <c r="A38">
        <v>100</v>
      </c>
      <c r="B38">
        <v>7.1634836610212078</v>
      </c>
    </row>
    <row r="39" spans="1:2" x14ac:dyDescent="0.3">
      <c r="A39">
        <v>100</v>
      </c>
      <c r="B39">
        <v>7.3899658714953906</v>
      </c>
    </row>
    <row r="40" spans="1:2" x14ac:dyDescent="0.3">
      <c r="A40">
        <v>300</v>
      </c>
      <c r="B40">
        <v>15.641974031030976</v>
      </c>
    </row>
    <row r="41" spans="1:2" x14ac:dyDescent="0.3">
      <c r="A41">
        <v>300</v>
      </c>
      <c r="B41">
        <v>17.597309149656713</v>
      </c>
    </row>
    <row r="42" spans="1:2" x14ac:dyDescent="0.3">
      <c r="A42">
        <v>500</v>
      </c>
      <c r="B42">
        <v>34.391929593928523</v>
      </c>
    </row>
    <row r="43" spans="1:2" x14ac:dyDescent="0.3">
      <c r="A43">
        <v>500</v>
      </c>
      <c r="B43">
        <v>25.228224875314375</v>
      </c>
    </row>
    <row r="44" spans="1:2" x14ac:dyDescent="0.3">
      <c r="A44">
        <v>800</v>
      </c>
      <c r="B44">
        <v>51.004025037245654</v>
      </c>
    </row>
    <row r="45" spans="1:2" x14ac:dyDescent="0.3">
      <c r="A45">
        <v>800</v>
      </c>
      <c r="B45">
        <v>61.463003999441838</v>
      </c>
    </row>
    <row r="46" spans="1:2" x14ac:dyDescent="0.3">
      <c r="A46">
        <v>1200</v>
      </c>
      <c r="B46">
        <v>65.737352106084543</v>
      </c>
    </row>
    <row r="47" spans="1:2" x14ac:dyDescent="0.3">
      <c r="A47">
        <v>1200</v>
      </c>
      <c r="B47">
        <v>76.382076191166817</v>
      </c>
    </row>
    <row r="48" spans="1:2" x14ac:dyDescent="0.3">
      <c r="A48">
        <v>1600</v>
      </c>
      <c r="B48">
        <v>71.117394245428571</v>
      </c>
    </row>
    <row r="49" spans="1:2" x14ac:dyDescent="0.3">
      <c r="A49">
        <v>1600</v>
      </c>
      <c r="B49">
        <v>81.986578221523516</v>
      </c>
    </row>
    <row r="50" spans="1:2" x14ac:dyDescent="0.3">
      <c r="A50">
        <v>100</v>
      </c>
      <c r="B50">
        <v>9.6702439257796922</v>
      </c>
    </row>
    <row r="51" spans="1:2" x14ac:dyDescent="0.3">
      <c r="A51">
        <v>100</v>
      </c>
      <c r="B51">
        <v>9.9189073410140249</v>
      </c>
    </row>
    <row r="52" spans="1:2" x14ac:dyDescent="0.3">
      <c r="A52">
        <v>300</v>
      </c>
      <c r="B52">
        <v>28.774250719623421</v>
      </c>
    </row>
    <row r="53" spans="1:2" x14ac:dyDescent="0.3">
      <c r="A53">
        <v>300</v>
      </c>
      <c r="B53">
        <v>30.666940020729911</v>
      </c>
    </row>
    <row r="54" spans="1:2" x14ac:dyDescent="0.3">
      <c r="A54">
        <v>500</v>
      </c>
      <c r="B54">
        <v>68.565029394551615</v>
      </c>
    </row>
    <row r="55" spans="1:2" x14ac:dyDescent="0.3">
      <c r="A55">
        <v>500</v>
      </c>
      <c r="B55">
        <v>72.219029699344148</v>
      </c>
    </row>
    <row r="56" spans="1:2" x14ac:dyDescent="0.3">
      <c r="A56">
        <v>800</v>
      </c>
      <c r="B56">
        <v>92.129274037370891</v>
      </c>
    </row>
    <row r="57" spans="1:2" x14ac:dyDescent="0.3">
      <c r="A57">
        <v>800</v>
      </c>
      <c r="B57">
        <v>100.98245263264459</v>
      </c>
    </row>
    <row r="58" spans="1:2" x14ac:dyDescent="0.3">
      <c r="A58">
        <v>1200</v>
      </c>
      <c r="B58">
        <v>109.72159340339921</v>
      </c>
    </row>
    <row r="59" spans="1:2" x14ac:dyDescent="0.3">
      <c r="A59">
        <v>1200</v>
      </c>
      <c r="B59">
        <v>121.06751543734548</v>
      </c>
    </row>
    <row r="60" spans="1:2" x14ac:dyDescent="0.3">
      <c r="A60">
        <v>1600</v>
      </c>
      <c r="B60">
        <v>118.80311837416863</v>
      </c>
    </row>
    <row r="61" spans="1:2" x14ac:dyDescent="0.3">
      <c r="A61">
        <v>1600</v>
      </c>
      <c r="B61">
        <v>128.6401466519568</v>
      </c>
    </row>
    <row r="62" spans="1:2" x14ac:dyDescent="0.3">
      <c r="A62">
        <v>100</v>
      </c>
      <c r="B62">
        <v>12.070277590109139</v>
      </c>
    </row>
    <row r="63" spans="1:2" x14ac:dyDescent="0.3">
      <c r="A63">
        <v>100</v>
      </c>
      <c r="B63">
        <v>12.076907649207097</v>
      </c>
    </row>
    <row r="64" spans="1:2" x14ac:dyDescent="0.3">
      <c r="A64">
        <v>300</v>
      </c>
      <c r="B64">
        <v>47.217493505437133</v>
      </c>
    </row>
    <row r="65" spans="1:2" x14ac:dyDescent="0.3">
      <c r="A65">
        <v>300</v>
      </c>
      <c r="B65">
        <v>51.563997651081031</v>
      </c>
    </row>
    <row r="66" spans="1:2" x14ac:dyDescent="0.3">
      <c r="A66">
        <v>500</v>
      </c>
      <c r="B66">
        <v>100.89423266820141</v>
      </c>
    </row>
    <row r="67" spans="1:2" x14ac:dyDescent="0.3">
      <c r="A67">
        <v>500</v>
      </c>
      <c r="B67">
        <v>109.53273992879255</v>
      </c>
    </row>
    <row r="68" spans="1:2" x14ac:dyDescent="0.3">
      <c r="A68">
        <v>800</v>
      </c>
      <c r="B68">
        <v>133.48073565075288</v>
      </c>
    </row>
    <row r="69" spans="1:2" x14ac:dyDescent="0.3">
      <c r="A69">
        <v>800</v>
      </c>
      <c r="B69">
        <v>154.15706916788261</v>
      </c>
    </row>
    <row r="70" spans="1:2" x14ac:dyDescent="0.3">
      <c r="A70">
        <v>1200</v>
      </c>
      <c r="B70">
        <v>165.7854777520659</v>
      </c>
    </row>
    <row r="71" spans="1:2" x14ac:dyDescent="0.3">
      <c r="A71">
        <v>1200</v>
      </c>
      <c r="B71">
        <v>175.7036149392581</v>
      </c>
    </row>
    <row r="72" spans="1:2" x14ac:dyDescent="0.3">
      <c r="A72">
        <v>1600</v>
      </c>
      <c r="B72">
        <v>168.12435051949703</v>
      </c>
    </row>
    <row r="73" spans="1:2" x14ac:dyDescent="0.3">
      <c r="A73">
        <v>1600</v>
      </c>
      <c r="B73">
        <v>184.90120369832087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workbookViewId="0">
      <selection activeCell="R52" sqref="R52"/>
    </sheetView>
  </sheetViews>
  <sheetFormatPr defaultRowHeight="14.4" x14ac:dyDescent="0.3"/>
  <sheetData>
    <row r="1" spans="1:11" x14ac:dyDescent="0.3">
      <c r="A1" s="5" t="s">
        <v>12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13.782934141379538</v>
      </c>
      <c r="C3" s="4">
        <v>38.363581628577229</v>
      </c>
      <c r="D3" s="4">
        <v>45.888834568466258</v>
      </c>
      <c r="E3" s="4">
        <v>47.814140483749469</v>
      </c>
      <c r="F3" s="4">
        <v>48.419104809142603</v>
      </c>
      <c r="G3" s="4">
        <v>51.188438497535145</v>
      </c>
      <c r="H3" s="4"/>
      <c r="I3" s="4"/>
      <c r="J3" s="4"/>
      <c r="K3" s="4"/>
    </row>
    <row r="4" spans="1:11" x14ac:dyDescent="0.3">
      <c r="A4" s="4">
        <v>30</v>
      </c>
      <c r="B4" s="4">
        <v>20.015621054683098</v>
      </c>
      <c r="C4" s="4">
        <v>94.760401286609351</v>
      </c>
      <c r="D4" s="4">
        <v>107.79665316825186</v>
      </c>
      <c r="E4" s="4">
        <v>115.70833413472907</v>
      </c>
      <c r="F4" s="4">
        <v>110.68203299329866</v>
      </c>
      <c r="G4" s="4">
        <v>114.88853824511052</v>
      </c>
      <c r="H4" s="4"/>
      <c r="I4" s="4"/>
      <c r="J4" s="4"/>
      <c r="K4" s="4"/>
    </row>
    <row r="5" spans="1:11" x14ac:dyDescent="0.3">
      <c r="A5" s="4">
        <v>45</v>
      </c>
      <c r="B5" s="4">
        <v>31.225878336238171</v>
      </c>
      <c r="C5" s="4">
        <v>153.59335237438808</v>
      </c>
      <c r="D5" s="4">
        <v>184.39892538606742</v>
      </c>
      <c r="E5" s="4">
        <v>181.33494968779425</v>
      </c>
      <c r="F5" s="4">
        <v>188.45086011099357</v>
      </c>
      <c r="G5" s="4">
        <v>191.00020938333427</v>
      </c>
      <c r="H5" s="4"/>
      <c r="I5" s="4"/>
      <c r="J5" s="4"/>
      <c r="K5" s="4"/>
    </row>
    <row r="6" spans="1:11" x14ac:dyDescent="0.3">
      <c r="A6" s="4">
        <v>60</v>
      </c>
      <c r="B6" s="4">
        <v>41.332143700748254</v>
      </c>
      <c r="C6" s="4">
        <v>181.04981169270215</v>
      </c>
      <c r="D6" s="4">
        <v>251.72003901739907</v>
      </c>
      <c r="E6" s="4">
        <v>259.96279530242009</v>
      </c>
      <c r="F6" s="4">
        <v>259.31964481529224</v>
      </c>
      <c r="G6" s="4">
        <v>258.96065103154666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0.66739999999999999</v>
      </c>
    </row>
    <row r="61" spans="1:2" x14ac:dyDescent="0.3">
      <c r="A61">
        <v>300</v>
      </c>
      <c r="B61">
        <v>3.1821999999999999</v>
      </c>
    </row>
    <row r="62" spans="1:2" x14ac:dyDescent="0.3">
      <c r="A62">
        <v>500</v>
      </c>
      <c r="B62">
        <v>4.2797000000000001</v>
      </c>
    </row>
    <row r="63" spans="1:2" x14ac:dyDescent="0.3">
      <c r="A63">
        <v>800</v>
      </c>
      <c r="B63">
        <v>4.3563000000000001</v>
      </c>
    </row>
    <row r="64" spans="1:2" x14ac:dyDescent="0.3">
      <c r="A64">
        <v>1200</v>
      </c>
      <c r="B64">
        <v>4.3910999999999998</v>
      </c>
    </row>
    <row r="65" spans="1:2" x14ac:dyDescent="0.3">
      <c r="A65">
        <v>1600</v>
      </c>
      <c r="B65">
        <v>4.3849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topLeftCell="A22" workbookViewId="0">
      <selection activeCell="A58" sqref="A58:B58"/>
    </sheetView>
  </sheetViews>
  <sheetFormatPr defaultRowHeight="14.4" x14ac:dyDescent="0.3"/>
  <sheetData>
    <row r="1" spans="1:11" x14ac:dyDescent="0.3">
      <c r="A1" s="5" t="s">
        <v>13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2.7503757353713651</v>
      </c>
      <c r="C3" s="4">
        <v>6.9699600256123819</v>
      </c>
      <c r="D3" s="4">
        <v>15.00043568031448</v>
      </c>
      <c r="E3" s="4">
        <v>22.010834940114254</v>
      </c>
      <c r="F3" s="4">
        <v>27.760286757241769</v>
      </c>
      <c r="G3" s="4">
        <v>32.491128323898494</v>
      </c>
      <c r="H3" s="4"/>
      <c r="I3" s="4"/>
      <c r="J3" s="4"/>
      <c r="K3" s="4"/>
    </row>
    <row r="4" spans="1:11" x14ac:dyDescent="0.3">
      <c r="A4" s="4">
        <v>30</v>
      </c>
      <c r="B4" s="4">
        <v>7.1634836610212078</v>
      </c>
      <c r="C4" s="4">
        <v>15.641974031030976</v>
      </c>
      <c r="D4" s="4">
        <v>34.391929593928523</v>
      </c>
      <c r="E4" s="4">
        <v>51.004025037245654</v>
      </c>
      <c r="F4" s="4">
        <v>65.737352106084543</v>
      </c>
      <c r="G4" s="4">
        <v>71.117394245428571</v>
      </c>
      <c r="H4" s="4"/>
      <c r="I4" s="4"/>
      <c r="J4" s="4"/>
      <c r="K4" s="4"/>
    </row>
    <row r="5" spans="1:11" x14ac:dyDescent="0.3">
      <c r="A5" s="4">
        <v>45</v>
      </c>
      <c r="B5" s="4">
        <v>9.6702439257796922</v>
      </c>
      <c r="C5" s="4">
        <v>28.774250719623421</v>
      </c>
      <c r="D5" s="4">
        <v>68.565029394551615</v>
      </c>
      <c r="E5" s="4">
        <v>92.129274037370891</v>
      </c>
      <c r="F5" s="4">
        <v>109.72159340339921</v>
      </c>
      <c r="G5" s="4">
        <v>118.80311837416863</v>
      </c>
      <c r="H5" s="4"/>
      <c r="I5" s="4"/>
      <c r="J5" s="4"/>
      <c r="K5" s="4"/>
    </row>
    <row r="6" spans="1:11" x14ac:dyDescent="0.3">
      <c r="A6" s="4">
        <v>60</v>
      </c>
      <c r="B6" s="4">
        <v>12.070277590109139</v>
      </c>
      <c r="C6" s="4">
        <v>47.217493505437133</v>
      </c>
      <c r="D6" s="4">
        <v>100.89423266820141</v>
      </c>
      <c r="E6" s="4">
        <v>133.48073565075288</v>
      </c>
      <c r="F6" s="4">
        <v>165.7854777520659</v>
      </c>
      <c r="G6" s="4">
        <v>168.12435051949703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0.20710000000000001</v>
      </c>
    </row>
    <row r="61" spans="1:2" x14ac:dyDescent="0.3">
      <c r="A61">
        <v>300</v>
      </c>
      <c r="B61">
        <v>0.77490000000000003</v>
      </c>
    </row>
    <row r="62" spans="1:2" x14ac:dyDescent="0.3">
      <c r="A62">
        <v>500</v>
      </c>
      <c r="B62">
        <v>1.7023999999999999</v>
      </c>
    </row>
    <row r="63" spans="1:2" x14ac:dyDescent="0.3">
      <c r="A63">
        <v>800</v>
      </c>
      <c r="B63">
        <v>2.2471999999999999</v>
      </c>
    </row>
    <row r="64" spans="1:2" x14ac:dyDescent="0.3">
      <c r="A64">
        <v>1200</v>
      </c>
      <c r="B64">
        <v>2.7568999999999999</v>
      </c>
    </row>
    <row r="65" spans="1:2" x14ac:dyDescent="0.3">
      <c r="A65">
        <v>1600</v>
      </c>
      <c r="B65">
        <v>2.8170999999999999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topLeftCell="A46" workbookViewId="0">
      <selection activeCell="N9" sqref="N9"/>
    </sheetView>
  </sheetViews>
  <sheetFormatPr defaultRowHeight="14.4" x14ac:dyDescent="0.3"/>
  <cols>
    <col min="1" max="1" width="12.88671875" bestFit="1" customWidth="1"/>
  </cols>
  <sheetData>
    <row r="1" spans="1:11" x14ac:dyDescent="0.3">
      <c r="A1" s="5" t="s">
        <v>13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5.6876702100398129</v>
      </c>
      <c r="C3" s="4">
        <v>7.237397844892258</v>
      </c>
      <c r="D3" s="4">
        <v>15.957227168485231</v>
      </c>
      <c r="E3" s="4">
        <v>23.907656673798638</v>
      </c>
      <c r="F3" s="4">
        <v>31.098943871456715</v>
      </c>
      <c r="G3" s="4">
        <v>36.344704915996488</v>
      </c>
      <c r="H3" s="4"/>
      <c r="I3" s="4"/>
      <c r="J3" s="4"/>
      <c r="K3" s="4"/>
    </row>
    <row r="4" spans="1:11" x14ac:dyDescent="0.3">
      <c r="A4" s="4">
        <v>30</v>
      </c>
      <c r="B4" s="4">
        <v>7.3899658714953906</v>
      </c>
      <c r="C4" s="4">
        <v>17.597309149656713</v>
      </c>
      <c r="D4" s="4">
        <v>25.228224875314375</v>
      </c>
      <c r="E4" s="4">
        <v>61.463003999441838</v>
      </c>
      <c r="F4" s="4">
        <v>76.382076191166817</v>
      </c>
      <c r="G4" s="4">
        <v>81.986578221523516</v>
      </c>
      <c r="H4" s="4"/>
      <c r="I4" s="4"/>
      <c r="J4" s="4"/>
      <c r="K4" s="4"/>
    </row>
    <row r="5" spans="1:11" x14ac:dyDescent="0.3">
      <c r="A5" s="4">
        <v>45</v>
      </c>
      <c r="B5" s="4">
        <v>9.9189073410140249</v>
      </c>
      <c r="C5" s="4">
        <v>30.666940020729911</v>
      </c>
      <c r="D5" s="4">
        <v>72.219029699344148</v>
      </c>
      <c r="E5" s="4">
        <v>100.98245263264459</v>
      </c>
      <c r="F5" s="4">
        <v>121.06751543734548</v>
      </c>
      <c r="G5" s="4">
        <v>128.6401466519568</v>
      </c>
      <c r="H5" s="4"/>
      <c r="I5" s="4"/>
      <c r="J5" s="4"/>
      <c r="K5" s="4"/>
    </row>
    <row r="6" spans="1:11" x14ac:dyDescent="0.3">
      <c r="A6" s="4">
        <v>60</v>
      </c>
      <c r="B6" s="4">
        <v>12.076907649207097</v>
      </c>
      <c r="C6" s="4">
        <v>51.563997651081031</v>
      </c>
      <c r="D6" s="4">
        <v>109.53273992879255</v>
      </c>
      <c r="E6" s="4">
        <v>154.15706916788261</v>
      </c>
      <c r="F6" s="4">
        <v>175.7036149392581</v>
      </c>
      <c r="G6" s="4">
        <v>184.90120369832087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0.18920000000000001</v>
      </c>
    </row>
    <row r="61" spans="1:2" x14ac:dyDescent="0.3">
      <c r="A61">
        <v>300</v>
      </c>
      <c r="B61">
        <v>0.84370000000000001</v>
      </c>
    </row>
    <row r="62" spans="1:2" x14ac:dyDescent="0.3">
      <c r="A62">
        <v>500</v>
      </c>
      <c r="B62">
        <v>1.8354999999999999</v>
      </c>
    </row>
    <row r="63" spans="1:2" x14ac:dyDescent="0.3">
      <c r="A63">
        <v>800</v>
      </c>
      <c r="B63">
        <v>2.5693000000000001</v>
      </c>
    </row>
    <row r="64" spans="1:2" x14ac:dyDescent="0.3">
      <c r="A64">
        <v>1200</v>
      </c>
      <c r="B64">
        <v>2.9424999999999999</v>
      </c>
    </row>
    <row r="65" spans="1:2" x14ac:dyDescent="0.3">
      <c r="A65">
        <v>1600</v>
      </c>
      <c r="B65">
        <v>3.0807000000000002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AA</vt:lpstr>
      <vt:lpstr>conversion before graphs</vt:lpstr>
      <vt:lpstr>WT</vt:lpstr>
      <vt:lpstr>Mut19N65D_1</vt:lpstr>
      <vt:lpstr>Mut19_2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2019-04-25T00:01:34Z</dcterms:modified>
</cp:coreProperties>
</file>